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ROBINSON\DIRECCIÓN NACIONAL\2024_auditoria\ICT\ICT_MEJORAS\"/>
    </mc:Choice>
  </mc:AlternateContent>
  <xr:revisionPtr revIDLastSave="0" documentId="13_ncr:1_{BCDCBA2E-EEC2-49EF-8F97-EF285E833F41}" xr6:coauthVersionLast="47" xr6:coauthVersionMax="47" xr10:uidLastSave="{00000000-0000-0000-0000-000000000000}"/>
  <bookViews>
    <workbookView xWindow="-108" yWindow="-108" windowWidth="23256" windowHeight="12456" firstSheet="7" activeTab="10" xr2:uid="{DB14F404-3339-428D-BA86-10A4817C5696}"/>
  </bookViews>
  <sheets>
    <sheet name="INDICE" sheetId="17" r:id="rId1"/>
    <sheet name="PERFILAMIENTO A1" sheetId="5" r:id="rId2"/>
    <sheet name="MAPEO DE LA DECLARACIÓN A2" sheetId="6" r:id="rId3"/>
    <sheet name="INGRESOS A3" sheetId="3" r:id="rId4"/>
    <sheet name="COSTOS  GASTOS A4" sheetId="8" r:id="rId5"/>
    <sheet name="CONCILIACIÓN INGRESOS A5" sheetId="9" r:id="rId6"/>
    <sheet name="CONCILIACIÓN COSTOS Y GASTOS A6" sheetId="10" r:id="rId7"/>
    <sheet name="BENEFICIOS TRIBUTARIOS A7" sheetId="13" r:id="rId8"/>
    <sheet name="CRÉDITO TRIBUTARIO A8" sheetId="16" r:id="rId9"/>
    <sheet name="COMERCIO EXTERIOR A9" sheetId="15" r:id="rId10"/>
    <sheet name="INVENTARIOS A10" sheetId="1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8" l="1"/>
  <c r="I43" i="18"/>
  <c r="I39" i="18"/>
  <c r="I35" i="18"/>
  <c r="I31" i="18"/>
  <c r="I27" i="18"/>
  <c r="I26" i="18"/>
  <c r="I25" i="18"/>
  <c r="I24" i="18"/>
  <c r="I20" i="18"/>
  <c r="F91" i="3"/>
  <c r="F92" i="3" s="1"/>
  <c r="F89" i="3"/>
  <c r="H78" i="3"/>
  <c r="I78" i="3" s="1"/>
  <c r="T33" i="16" l="1"/>
  <c r="S33" i="16"/>
  <c r="R33" i="16"/>
  <c r="Q33" i="16"/>
  <c r="P33" i="16"/>
  <c r="O33" i="16"/>
  <c r="M33" i="16"/>
  <c r="L33" i="16"/>
  <c r="K33" i="16"/>
  <c r="J33" i="16"/>
  <c r="I33" i="16"/>
  <c r="G33" i="16"/>
  <c r="F33" i="16"/>
  <c r="E33" i="16"/>
  <c r="D33" i="16"/>
  <c r="C33" i="16"/>
  <c r="B33" i="16"/>
  <c r="H32" i="16"/>
  <c r="N32" i="16" s="1"/>
  <c r="U32" i="16" s="1"/>
  <c r="H31" i="16"/>
  <c r="N31" i="16" s="1"/>
  <c r="U31" i="16" s="1"/>
  <c r="H30" i="16"/>
  <c r="N30" i="16" s="1"/>
  <c r="U30" i="16" s="1"/>
  <c r="H29" i="16"/>
  <c r="N29" i="16" s="1"/>
  <c r="U29" i="16" s="1"/>
  <c r="H28" i="16"/>
  <c r="H33" i="16" s="1"/>
  <c r="R19" i="16"/>
  <c r="P19" i="16"/>
  <c r="O19" i="16"/>
  <c r="N19" i="16"/>
  <c r="G19" i="16"/>
  <c r="F19" i="16"/>
  <c r="E19" i="16"/>
  <c r="D19" i="16"/>
  <c r="Q18" i="16"/>
  <c r="H18" i="16"/>
  <c r="Q17" i="16"/>
  <c r="H17" i="16"/>
  <c r="Q16" i="16"/>
  <c r="H16" i="16"/>
  <c r="Q15" i="16"/>
  <c r="H15" i="16"/>
  <c r="E30" i="13"/>
  <c r="G29" i="13"/>
  <c r="G28" i="13"/>
  <c r="G27" i="13"/>
  <c r="G26" i="13"/>
  <c r="G25" i="13"/>
  <c r="G24" i="13"/>
  <c r="G23" i="13"/>
  <c r="H19" i="16" l="1"/>
  <c r="S18" i="16"/>
  <c r="S17" i="16"/>
  <c r="Q19" i="16"/>
  <c r="S16" i="16"/>
  <c r="N28" i="16"/>
  <c r="S15" i="16"/>
  <c r="S19" i="16" s="1"/>
  <c r="G30" i="13"/>
  <c r="G32" i="13" s="1"/>
  <c r="N33" i="16" l="1"/>
  <c r="U28" i="16"/>
  <c r="U33" i="16" s="1"/>
  <c r="U94" i="15"/>
  <c r="R94" i="15"/>
  <c r="Q94" i="15"/>
  <c r="Q73" i="15"/>
  <c r="P73" i="15"/>
  <c r="O73" i="15"/>
  <c r="AF61" i="15"/>
  <c r="AE61" i="15"/>
  <c r="AD61" i="15"/>
  <c r="AC61" i="15"/>
  <c r="V61" i="15"/>
  <c r="U61" i="15"/>
  <c r="Y48" i="15"/>
  <c r="V48" i="15"/>
  <c r="U48" i="15"/>
  <c r="W36" i="15"/>
  <c r="P36" i="15"/>
  <c r="O36" i="15"/>
  <c r="Y23" i="15"/>
  <c r="S23" i="15"/>
  <c r="R23" i="15"/>
  <c r="H72" i="10"/>
  <c r="H61" i="10"/>
  <c r="G50" i="10"/>
  <c r="G41" i="10"/>
  <c r="G33" i="10"/>
  <c r="G42" i="10" s="1"/>
  <c r="G51" i="10" s="1"/>
  <c r="K22" i="10"/>
  <c r="H73" i="10" s="1"/>
  <c r="F208" i="8"/>
  <c r="F210" i="8" s="1"/>
  <c r="F204" i="8"/>
  <c r="F184" i="8"/>
  <c r="F195" i="8" s="1"/>
  <c r="F164" i="8"/>
  <c r="F175" i="8" s="1"/>
  <c r="G153" i="8"/>
  <c r="G131" i="8"/>
  <c r="G136" i="8" s="1"/>
  <c r="G138" i="8" s="1"/>
  <c r="G147" i="8" s="1"/>
  <c r="F122" i="8"/>
  <c r="F116" i="8"/>
  <c r="F118" i="8" s="1"/>
  <c r="F104" i="8"/>
  <c r="F106" i="8" s="1"/>
  <c r="F108" i="8" s="1"/>
  <c r="F102" i="8"/>
  <c r="F99" i="8"/>
  <c r="F88" i="8"/>
  <c r="F90" i="8" s="1"/>
  <c r="F82" i="8"/>
  <c r="F84" i="8" s="1"/>
  <c r="F64" i="8"/>
  <c r="F66" i="8" s="1"/>
  <c r="F60" i="8"/>
  <c r="F58" i="8"/>
  <c r="F48" i="8"/>
  <c r="F50" i="8" s="1"/>
  <c r="F44" i="8"/>
  <c r="F42" i="8"/>
  <c r="F23" i="8"/>
  <c r="F17" i="8"/>
  <c r="F19" i="8" s="1"/>
  <c r="F124" i="8" l="1"/>
  <c r="G148" i="8"/>
  <c r="G149" i="8" s="1"/>
  <c r="G155" i="8" s="1"/>
  <c r="F25" i="8"/>
  <c r="G36" i="9" l="1"/>
  <c r="G26" i="9"/>
  <c r="G37" i="9" l="1"/>
  <c r="J26" i="6"/>
  <c r="G26" i="6"/>
  <c r="H26" i="6" s="1"/>
  <c r="I26" i="6" s="1"/>
  <c r="G25" i="6"/>
  <c r="J25" i="6" s="1"/>
  <c r="G24" i="6"/>
  <c r="J24" i="6" s="1"/>
  <c r="J23" i="6"/>
  <c r="G23" i="6"/>
  <c r="H23" i="6" s="1"/>
  <c r="I23" i="6" s="1"/>
  <c r="G22" i="6"/>
  <c r="J22" i="6" s="1"/>
  <c r="G21" i="6"/>
  <c r="J21" i="6" s="1"/>
  <c r="J20" i="6"/>
  <c r="G20" i="6"/>
  <c r="H20" i="6" s="1"/>
  <c r="I20" i="6" s="1"/>
  <c r="G19" i="6"/>
  <c r="J19" i="6" s="1"/>
  <c r="G18" i="6"/>
  <c r="J18" i="6" s="1"/>
  <c r="J17" i="6"/>
  <c r="G17" i="6"/>
  <c r="H17" i="6" s="1"/>
  <c r="I17" i="6" s="1"/>
  <c r="G16" i="6"/>
  <c r="J16" i="6" s="1"/>
  <c r="I15" i="6"/>
  <c r="I14" i="6"/>
  <c r="I13" i="6"/>
  <c r="J13" i="6" s="1"/>
  <c r="H18" i="6" l="1"/>
  <c r="I18" i="6" s="1"/>
  <c r="H21" i="6"/>
  <c r="I21" i="6" s="1"/>
  <c r="H24" i="6"/>
  <c r="I24" i="6" s="1"/>
  <c r="H16" i="6"/>
  <c r="I16" i="6" s="1"/>
  <c r="H19" i="6"/>
  <c r="I19" i="6" s="1"/>
  <c r="H22" i="6"/>
  <c r="I22" i="6" s="1"/>
  <c r="H25" i="6"/>
  <c r="I25" i="6" s="1"/>
  <c r="F27" i="3"/>
  <c r="C27" i="3"/>
  <c r="B27" i="3"/>
</calcChain>
</file>

<file path=xl/sharedStrings.xml><?xml version="1.0" encoding="utf-8"?>
<sst xmlns="http://schemas.openxmlformats.org/spreadsheetml/2006/main" count="1394" uniqueCount="810">
  <si>
    <t>2.3</t>
  </si>
  <si>
    <t>Ingresos</t>
  </si>
  <si>
    <t>Mes Emisión</t>
  </si>
  <si>
    <t>Total general</t>
  </si>
  <si>
    <t>Enero</t>
  </si>
  <si>
    <t>Febrero</t>
  </si>
  <si>
    <t>Marzo</t>
  </si>
  <si>
    <t>Abril</t>
  </si>
  <si>
    <t>Mayo</t>
  </si>
  <si>
    <t>Junio</t>
  </si>
  <si>
    <t>Julio</t>
  </si>
  <si>
    <t>Agosto</t>
  </si>
  <si>
    <t>Septiembre</t>
  </si>
  <si>
    <t>Octubre</t>
  </si>
  <si>
    <t>Noviembre</t>
  </si>
  <si>
    <t>Diciembre</t>
  </si>
  <si>
    <t>Ventas tarifa 0%</t>
  </si>
  <si>
    <t>Ventas tarifa 12%</t>
  </si>
  <si>
    <t>Exportaciones</t>
  </si>
  <si>
    <t>Otros Ingresos gravados</t>
  </si>
  <si>
    <t>TOTAL DE INGRESOS GRAVADOS</t>
  </si>
  <si>
    <t>DECALRACIÓN IMPUESTO A LA RENTA</t>
  </si>
  <si>
    <t>PREGUNTAS DE PERFILAMIENTO</t>
  </si>
  <si>
    <t>1.1</t>
  </si>
  <si>
    <t xml:space="preserve">1.2 </t>
  </si>
  <si>
    <t>Opinión emitida período anterior</t>
  </si>
  <si>
    <t>1.3</t>
  </si>
  <si>
    <t xml:space="preserve">2.1 </t>
  </si>
  <si>
    <t>2.2</t>
  </si>
  <si>
    <t>Todos los hechos o situaciones relevantes analizados superaron la materialidad determinada</t>
  </si>
  <si>
    <t>Existe suficiente evidencia para respaldar la opinión</t>
  </si>
  <si>
    <t>4.1</t>
  </si>
  <si>
    <t>Se evaluó que la sociedad auditada cumple a cabalidad con  las políticas y procedimientos establecidas</t>
  </si>
  <si>
    <t>5.1</t>
  </si>
  <si>
    <t>El auditor revisó los contratos de clientes, proveedores y otros que afecten el período fiscal</t>
  </si>
  <si>
    <t>5.2</t>
  </si>
  <si>
    <t>El incumplimiento de los contratos tienen afectación tributaria</t>
  </si>
  <si>
    <t>Se identificaron contratos que se  incumplieron</t>
  </si>
  <si>
    <t>6.1</t>
  </si>
  <si>
    <t>El proceso de registro y archivos de documentos soporte del proceso contable brinda la seguridad, integridad y confianza de los resultados de la información de los estados financieros presentados</t>
  </si>
  <si>
    <t>El sistema informático utilizado por la sociedad garantiza la seguridad, integridad y confianza de los resultados de la información procesada y almacenada</t>
  </si>
  <si>
    <t>7.1</t>
  </si>
  <si>
    <t>8.1</t>
  </si>
  <si>
    <t>El sujeto pasivo hace uso de beneficios tributarios</t>
  </si>
  <si>
    <t xml:space="preserve">DEBE </t>
  </si>
  <si>
    <t>HABER</t>
  </si>
  <si>
    <t>SALDO</t>
  </si>
  <si>
    <t>Nota:</t>
  </si>
  <si>
    <t>Ventas locales tarifa 0%</t>
  </si>
  <si>
    <t>Ventas Locales tarifa diferente de 0%</t>
  </si>
  <si>
    <t>Ventas locales 5%</t>
  </si>
  <si>
    <t>Exportaciones de bienes y Servicios</t>
  </si>
  <si>
    <t>TOTAL VENTAS</t>
  </si>
  <si>
    <t>(a)</t>
  </si>
  <si>
    <t>(b)</t>
  </si>
  <si>
    <t>(c )</t>
  </si>
  <si>
    <t>(d)</t>
  </si>
  <si>
    <t>(e=a+b+c+d)</t>
  </si>
  <si>
    <t>(x)</t>
  </si>
  <si>
    <t>(y)</t>
  </si>
  <si>
    <t>(z=y-x)</t>
  </si>
  <si>
    <t>(a1)</t>
  </si>
  <si>
    <t>(b1)</t>
  </si>
  <si>
    <t>(c1)</t>
  </si>
  <si>
    <t>(d1)</t>
  </si>
  <si>
    <t>(e1=a1+b1+c1+d1)</t>
  </si>
  <si>
    <t>Emitidas</t>
  </si>
  <si>
    <t>anuladas / Notas de crédito</t>
  </si>
  <si>
    <t xml:space="preserve">Si su respuestá fue NO:  Explicar la razón </t>
  </si>
  <si>
    <t xml:space="preserve">Se reportaron diferencias entre los valores registrados en su declaración de Impuesto a la Renta y los registros contables?  </t>
  </si>
  <si>
    <t>(Si)            (NO)</t>
  </si>
  <si>
    <t xml:space="preserve">Se reportan diferencias entre los valores registrados en su declaración de Impuesto a la Renta y los reportados y soportados por el SENAE </t>
  </si>
  <si>
    <t xml:space="preserve">Explicar a que corresponden los débitos y/o ajustes que se reportan en la cuenta de ventas </t>
  </si>
  <si>
    <t xml:space="preserve">Se reportaron diferencias entre los valores registrados en su declaración de Impuesto a la Renta y los registros en la declaración de IVA (excluir activos)?  </t>
  </si>
  <si>
    <t xml:space="preserve">Se reportaron diferencias entre los valores registrados en su declaración de Impuesto a la Renta y el detalle de la facturación)?  </t>
  </si>
  <si>
    <t>REGISTROS CONTABLES (i)</t>
  </si>
  <si>
    <t>DECLARACIÓN IVA (ii)</t>
  </si>
  <si>
    <t>FACTURACIÓN ELECTRÓNICA (iii)</t>
  </si>
  <si>
    <t>(i)</t>
  </si>
  <si>
    <t>(ii)</t>
  </si>
  <si>
    <t>(iii)</t>
  </si>
  <si>
    <t>(i1)</t>
  </si>
  <si>
    <t>(i2)</t>
  </si>
  <si>
    <t>(iii1)</t>
  </si>
  <si>
    <t>(iii2)</t>
  </si>
  <si>
    <t xml:space="preserve">Emitir las justificación de las razones de las facturas anuladas y notas de crédito emitidas que afectan las ventas </t>
  </si>
  <si>
    <t>El total de las ventas realizadas en el período son consistentes con la información de los ingresos que constan en sus cuentas bancarias (ventas pagadas) y las cuentas pendientes de cobro?</t>
  </si>
  <si>
    <t>POR DIVIDENDOS</t>
  </si>
  <si>
    <t>RENTAS NETAS PROVENIENTES DE DONACIONES Y APORTACIONES (PARA USO DE INSTITUCIONES DE CARÁCTER PRIVADOS SIN FINES DE LUCRO)</t>
  </si>
  <si>
    <t>Dividendos Recibidos Local</t>
  </si>
  <si>
    <t>Dividendos Recibidos Extranjero</t>
  </si>
  <si>
    <t>Monto Dividendo ($)</t>
  </si>
  <si>
    <t>IR atribuible al dividendo ($)</t>
  </si>
  <si>
    <t>Base Imponible Retención Accionista ($)</t>
  </si>
  <si>
    <t>Valor dividendo distribuido desde el exterior ($)</t>
  </si>
  <si>
    <t xml:space="preserve">Se reportaron diferencias entre los valores cálculados por auditoría y los reportados por el contribuyente como dividendos recibidos por el sujeto pasivo?  </t>
  </si>
  <si>
    <t xml:space="preserve">Si su respuestá fue SI:  Explicar la razón </t>
  </si>
  <si>
    <t>Si su respuestá fue SI:  Explicar las razones</t>
  </si>
  <si>
    <t>(e)</t>
  </si>
  <si>
    <t>(g)</t>
  </si>
  <si>
    <t>(h)</t>
  </si>
  <si>
    <t>INFORME DE CUMPLIMIENTO TRIBUTARIO</t>
  </si>
  <si>
    <t>Índice</t>
  </si>
  <si>
    <t>RAZÓN SOCIAL:</t>
  </si>
  <si>
    <t>COMPAÑÍA XYZ S.A.</t>
  </si>
  <si>
    <t>RUC:</t>
  </si>
  <si>
    <t>XXXXXXXXXXXXX</t>
  </si>
  <si>
    <t>EJERCICIO FISCAL AUDITADO:</t>
  </si>
  <si>
    <t>ANEXO No. 2</t>
  </si>
  <si>
    <t>DETALLE DE LA DECLARACIÓN DE IMPUESTO A LA RENTA</t>
  </si>
  <si>
    <t>Datos de la declaración del Impuesto a la Renta (a)</t>
  </si>
  <si>
    <t>Información contable</t>
  </si>
  <si>
    <t xml:space="preserve">Diferencias
</t>
  </si>
  <si>
    <t>Observaciones</t>
  </si>
  <si>
    <t>Número de Casillero</t>
  </si>
  <si>
    <t>Nombre del Casillero</t>
  </si>
  <si>
    <t>Valor declarado</t>
  </si>
  <si>
    <t xml:space="preserve">Código de cuenta contable 
(al máximo detalle) </t>
  </si>
  <si>
    <t>Nombre de la Cuenta</t>
  </si>
  <si>
    <t xml:space="preserve">Saldo inicial
</t>
  </si>
  <si>
    <t>Movimientos del año
(Debe)</t>
  </si>
  <si>
    <t>Movimientos del año
(Haber)</t>
  </si>
  <si>
    <t>Saldo final</t>
  </si>
  <si>
    <t>{1}</t>
  </si>
  <si>
    <r>
      <t xml:space="preserve">{2} </t>
    </r>
    <r>
      <rPr>
        <b/>
        <sz val="8"/>
        <color indexed="62"/>
        <rFont val="Arial"/>
        <family val="2"/>
      </rPr>
      <t>(b)</t>
    </r>
  </si>
  <si>
    <r>
      <t xml:space="preserve">{3} </t>
    </r>
    <r>
      <rPr>
        <b/>
        <sz val="8"/>
        <color indexed="62"/>
        <rFont val="Arial"/>
        <family val="2"/>
      </rPr>
      <t>(b)</t>
    </r>
  </si>
  <si>
    <r>
      <t xml:space="preserve">{4} </t>
    </r>
    <r>
      <rPr>
        <b/>
        <sz val="8"/>
        <color indexed="62"/>
        <rFont val="Arial"/>
        <family val="2"/>
      </rPr>
      <t>(b)</t>
    </r>
  </si>
  <si>
    <r>
      <t xml:space="preserve">{5}={2+3-4}  </t>
    </r>
    <r>
      <rPr>
        <b/>
        <sz val="8"/>
        <color indexed="62"/>
        <rFont val="Arial"/>
        <family val="2"/>
      </rPr>
      <t>(b)</t>
    </r>
  </si>
  <si>
    <r>
      <t xml:space="preserve">{6}={5-1}
</t>
    </r>
    <r>
      <rPr>
        <b/>
        <sz val="8"/>
        <color indexed="62"/>
        <rFont val="Arial"/>
        <family val="2"/>
      </rPr>
      <t>(c)</t>
    </r>
  </si>
  <si>
    <t>( d)</t>
  </si>
  <si>
    <t>311</t>
  </si>
  <si>
    <t>Efectivo y equivalentes al efectivo</t>
  </si>
  <si>
    <t>1.1.1.01.01.01</t>
  </si>
  <si>
    <t>Caja efectivo</t>
  </si>
  <si>
    <t>1.1.1.02.01.01</t>
  </si>
  <si>
    <t>Banco del Pichincha 4977120064</t>
  </si>
  <si>
    <t>1.1.1.02.01.02</t>
  </si>
  <si>
    <t>Banco del Pichincha 3265234500</t>
  </si>
  <si>
    <t>REFERENCIAS:</t>
  </si>
  <si>
    <r>
      <rPr>
        <b/>
        <sz val="9"/>
        <rFont val="Arial"/>
        <family val="2"/>
      </rPr>
      <t xml:space="preserve">a) </t>
    </r>
    <r>
      <rPr>
        <sz val="9"/>
        <rFont val="Arial"/>
        <family val="2"/>
      </rPr>
      <t>Corresponde al número, nombre y valor del casillero del formulario declaración del impuesto a la renta válida y presentación de estados financieros para sociedades y establecimientos permanentes.</t>
    </r>
    <r>
      <rPr>
        <b/>
        <sz val="9"/>
        <rFont val="Arial"/>
        <family val="2"/>
      </rPr>
      <t xml:space="preserve">
b)</t>
    </r>
    <r>
      <rPr>
        <sz val="9"/>
        <rFont val="Arial"/>
        <family val="2"/>
      </rPr>
      <t xml:space="preserve"> La información contable conforme los registros de acuerdo a los códigos y nombres de las cuentas contables deberán ser ingresados al máximo detalle posible, de tal forma que los componentes de cada casillero se puedan identificar claramente hasta la cuenta auxiliar contable desde el saldo inicial, los movimientos del período (debe haber) y el saldo final  de acuerdo al Balance de Comprobación; que corresponde al valor declarado y auditado.
</t>
    </r>
    <r>
      <rPr>
        <b/>
        <sz val="9"/>
        <rFont val="Arial"/>
        <family val="2"/>
      </rPr>
      <t xml:space="preserve">c) </t>
    </r>
    <r>
      <rPr>
        <sz val="9"/>
        <rFont val="Arial"/>
        <family val="2"/>
      </rPr>
      <t xml:space="preserve">En caso de existir diferencias, se debe revelar la explicación de las mismas y referenciar en la columna "Observaciones" de este Anexo; con mayor detalle se explicará en las </t>
    </r>
    <r>
      <rPr>
        <b/>
        <sz val="9"/>
        <rFont val="Arial"/>
        <family val="2"/>
      </rPr>
      <t xml:space="preserve">'Recomendaciones sobre Aspectos Tributarios'.
d) </t>
    </r>
    <r>
      <rPr>
        <sz val="9"/>
        <rFont val="Arial"/>
        <family val="2"/>
      </rPr>
      <t xml:space="preserve">Registre las observaciones realizadas por la Administración Tributaria correspondiente a procesos de determinaciones tributarias o por liquidación de diferencias en ejercicios fiscales anteriores, además indicar si requirió declaración sustitutiva que afecte al casillero declarado.
</t>
    </r>
  </si>
  <si>
    <r>
      <rPr>
        <b/>
        <sz val="8"/>
        <rFont val="Arial"/>
        <family val="2"/>
      </rPr>
      <t xml:space="preserve">CERTIFICACIÓN:  </t>
    </r>
    <r>
      <rPr>
        <sz val="8"/>
        <rFont val="Arial"/>
        <family val="2"/>
      </rPr>
      <t>Al cargar el presente Anexo en la plataforma del 'SRI en Línea' previa autenticación e ingreso con usuario y contraseña, el representante legal del sujeto pasivo y su contador certifican la veracidad del contenido de este anexo del Informe de Cumplimiento Tributario.</t>
    </r>
  </si>
  <si>
    <t>Metodología utilizada para el cálculo del registro</t>
  </si>
  <si>
    <t>Justificación diferencia</t>
  </si>
  <si>
    <t>Concepto</t>
  </si>
  <si>
    <t>Costos / Gastos</t>
  </si>
  <si>
    <t>Ganancias neta  / Utilidad 
(a)</t>
  </si>
  <si>
    <t>Auditoria
(b)</t>
  </si>
  <si>
    <t>Diferencias
(c=a-b)</t>
  </si>
  <si>
    <t>Metodología utilizada</t>
  </si>
  <si>
    <t xml:space="preserve">Mediciones de activos biológicos </t>
  </si>
  <si>
    <t xml:space="preserve">Medición de propiedades de inversión </t>
  </si>
  <si>
    <t>Medición de instrumentos financieros</t>
  </si>
  <si>
    <t>Diferencias en cambio</t>
  </si>
  <si>
    <t>Venta de propiedades, planta y equipo</t>
  </si>
  <si>
    <t>Venta enajenación de derechos representativos de capita</t>
  </si>
  <si>
    <t>Subvenciones del gobierno y otras ayudas gubernamentales (devengados)</t>
  </si>
  <si>
    <t>Si se reportaron diferencias entre los valores cálculados por auditoría y los reportados por el contribuyente, debe explicarse las diferencias.</t>
  </si>
  <si>
    <t>ANEXO No. 3</t>
  </si>
  <si>
    <t xml:space="preserve">ANEXO No. </t>
  </si>
  <si>
    <t>Ganancias Netas Por Reversiones de Pasivos por beneficios a los empleados</t>
  </si>
  <si>
    <t xml:space="preserve">Ganancias Netas por Reversiones de deterioro </t>
  </si>
  <si>
    <t>Ganancias Netas Por Reversiones de provisiones</t>
  </si>
  <si>
    <t>Justificación Diferencias
(iii)</t>
  </si>
  <si>
    <t>Reversión imputada al PyG</t>
  </si>
  <si>
    <t>Deterioro contabilizado
(a)</t>
  </si>
  <si>
    <t>Valor activo si no hubiera habido deterioro
(b)</t>
  </si>
  <si>
    <t>Valor del activo con deterioro
(c)</t>
  </si>
  <si>
    <t>Diferencia
(d=b-c)</t>
  </si>
  <si>
    <t>Revisión Auditoría</t>
  </si>
  <si>
    <t xml:space="preserve">Aplicación NIC </t>
  </si>
  <si>
    <t>Generación año anterior</t>
  </si>
  <si>
    <t>CONCILIACIÓN TRIBUTARIA - DIFERENCIAS PERMANENTES</t>
  </si>
  <si>
    <t>INGRESOS EXENTOS /  INGRESOS NO OBJETO DE IMPUESTO A LA RENTA / INGRESOS SUJETOS A IMPUESTO A LA RENTA ÚNICO / INGRESOS SUJETOS AL RIMPE</t>
  </si>
  <si>
    <t>Detalle de Ingresos exentos / no objeto de impuesto a la renta / sujetos a impuesto a la renta único / sujeto al Rimpe</t>
  </si>
  <si>
    <t>Surgencia en el anexo COPCI</t>
  </si>
  <si>
    <t>Identificación del ingreso</t>
  </si>
  <si>
    <t>No. Casillero de la declaración de impuesto a la renta</t>
  </si>
  <si>
    <t>Código de cuenta contable</t>
  </si>
  <si>
    <t>Nombre de la cuenta contable</t>
  </si>
  <si>
    <t>Descripción del tipo de ingreso exento / no objeto de impuesto a la renta / sujeto a impuesto a la renta único / sujeto al RIMPE</t>
  </si>
  <si>
    <t>Normativa de respaldo del ingreso exento / no objeto de impuesto a la renta / sujeto a impuesto a la renta único / sujeto al RIMPE</t>
  </si>
  <si>
    <t>Valor total en libros contables</t>
  </si>
  <si>
    <t>Valor verificado por el auditor</t>
  </si>
  <si>
    <t>Diferencia entre lo declarado por la sociedad y lo verificado por el auditor</t>
  </si>
  <si>
    <t>Explicación de la metodología utilizada por el auditor y los cálculos que sustenten la verificación de los  ingresos declarados como exentos / no objeto</t>
  </si>
  <si>
    <t>(c)</t>
  </si>
  <si>
    <t>(f)</t>
  </si>
  <si>
    <t>INGRESOS EXENTOS</t>
  </si>
  <si>
    <r>
      <t xml:space="preserve">Total según libros contables </t>
    </r>
    <r>
      <rPr>
        <b/>
        <sz val="8"/>
        <color indexed="10"/>
        <rFont val="Arial"/>
        <family val="2"/>
      </rPr>
      <t>{1}</t>
    </r>
  </si>
  <si>
    <t>Conciliación de los ingresos exentos / no objeto de impuesto a la renta / sujetos a impuesto a la renta único / sujetos al RIMPE declarados vs. Libros</t>
  </si>
  <si>
    <t>Descripción</t>
  </si>
  <si>
    <t xml:space="preserve">No. Casillero de la declaración de impuesto a la renta </t>
  </si>
  <si>
    <t>Total</t>
  </si>
  <si>
    <t>Dividendos exentos y efectos por método de participación</t>
  </si>
  <si>
    <t>Otras rentas exentas e ingresos no objeto de impuesto a la renta</t>
  </si>
  <si>
    <t>Ingresos sujetos a impuesto a la renta único</t>
  </si>
  <si>
    <t>Ingresos sujetos al Impuesto a la Renta del RIMPE</t>
  </si>
  <si>
    <r>
      <t xml:space="preserve">Total ingresos exentos /  no objeto de impuesto a la renta / sujetos a impuesto a la renta único declarados </t>
    </r>
    <r>
      <rPr>
        <b/>
        <sz val="8"/>
        <color indexed="10"/>
        <rFont val="Arial"/>
        <family val="2"/>
      </rPr>
      <t>{2}</t>
    </r>
  </si>
  <si>
    <r>
      <t xml:space="preserve">Diferencia </t>
    </r>
    <r>
      <rPr>
        <b/>
        <sz val="8"/>
        <color indexed="56"/>
        <rFont val="Arial"/>
        <family val="2"/>
      </rPr>
      <t xml:space="preserve">(g) </t>
    </r>
    <r>
      <rPr>
        <b/>
        <sz val="8"/>
        <color indexed="10"/>
        <rFont val="Arial"/>
        <family val="2"/>
      </rPr>
      <t>{3 = 1 - 2}</t>
    </r>
  </si>
  <si>
    <t>EXPLICACIÓN DE DIFERENCIAS (g)</t>
  </si>
  <si>
    <t xml:space="preserve">NOTAS :
</t>
  </si>
  <si>
    <r>
      <rPr>
        <b/>
        <sz val="8"/>
        <rFont val="Arial"/>
        <family val="2"/>
      </rPr>
      <t>a)</t>
    </r>
    <r>
      <rPr>
        <sz val="8"/>
        <rFont val="Arial"/>
        <family val="2"/>
      </rPr>
      <t xml:space="preserve"> Corresponde a la descripción general del ingreso, por ejemplo: Ingreso exento, Ingreso no objeto de impuesto a la renta, Ingreso sujeto a impuesto a la renta único o ingreso sujeto al Régimen Microempresarial.</t>
    </r>
  </si>
  <si>
    <r>
      <rPr>
        <b/>
        <sz val="8"/>
        <rFont val="Arial"/>
        <family val="2"/>
      </rPr>
      <t>b)</t>
    </r>
    <r>
      <rPr>
        <sz val="8"/>
        <rFont val="Arial"/>
        <family val="2"/>
      </rPr>
      <t xml:space="preserve"> Corresponde al número del casillero de la Declaración del impuesto a la renta y presentación de estados financieros para sociedades y establecimientos permanentes, vigente para el ejercicio fiscal auditado; en donde se declararon los ingresos exentos, no objeto de impuesto a la renta, sujetos a impuesto a la renta único o sujetos al Régimen Microempresarial.</t>
    </r>
  </si>
  <si>
    <r>
      <rPr>
        <b/>
        <sz val="8"/>
        <rFont val="Arial"/>
        <family val="2"/>
      </rPr>
      <t>c)</t>
    </r>
    <r>
      <rPr>
        <sz val="8"/>
        <rFont val="Arial"/>
        <family val="2"/>
      </rPr>
      <t xml:space="preserve"> Los códigos de cuentas deberán ser ingresados al máximo detalle posible, de tal forma que los componentes de cada casillero se puedan identificar claramente.</t>
    </r>
  </si>
  <si>
    <r>
      <rPr>
        <b/>
        <sz val="8"/>
        <rFont val="Arial"/>
        <family val="2"/>
      </rPr>
      <t>d)</t>
    </r>
    <r>
      <rPr>
        <sz val="8"/>
        <rFont val="Arial"/>
        <family val="2"/>
      </rPr>
      <t xml:space="preserve"> Se deberá especificar el tipo de ingreso exento, no objeto de impuesto a la renta, sujeto a impuesto a la renta único o sujeto al Régimen Microempresarial que se haya obtenido, por ejemplo: Ingresos generados por la enajenación ocasional de inmuebles.</t>
    </r>
  </si>
  <si>
    <r>
      <rPr>
        <b/>
        <sz val="8"/>
        <rFont val="Arial"/>
        <family val="2"/>
      </rPr>
      <t>e)</t>
    </r>
    <r>
      <rPr>
        <sz val="8"/>
        <rFont val="Arial"/>
        <family val="2"/>
      </rPr>
      <t xml:space="preserve"> Se debe detallar la normativa que respalda al ingreso para considerarlo como exento, no objeto de impuesto a la renta, sujeto a impuesto a la renta único o sujeto al Régimen Microempresarial, por ejemplo: Numeral 14 del artículo 9 de la Ley de Régimen Tributario Interno.</t>
    </r>
  </si>
  <si>
    <r>
      <rPr>
        <b/>
        <sz val="8"/>
        <rFont val="Arial"/>
        <family val="2"/>
      </rPr>
      <t>f)</t>
    </r>
    <r>
      <rPr>
        <sz val="8"/>
        <rFont val="Arial"/>
        <family val="2"/>
      </rPr>
      <t xml:space="preserve"> Corresponde a la sumatoria de las operaciones efectuadas en el ejercicio fiscal, en valor monetario de conformidad con el código contable indicado.</t>
    </r>
  </si>
  <si>
    <r>
      <rPr>
        <b/>
        <sz val="8"/>
        <rFont val="Arial"/>
        <family val="2"/>
      </rPr>
      <t>g)</t>
    </r>
    <r>
      <rPr>
        <sz val="8"/>
        <rFont val="Arial"/>
        <family val="2"/>
      </rPr>
      <t xml:space="preserve"> En caso de existir diferencias se debe revelar la explicación de las mismas  en el cuadro Explicación de Diferencias de este Anexo y deberá estar reflejado en la parte de 'Recomendaciones sobre Aspectos Tributarios'.</t>
    </r>
  </si>
  <si>
    <t>(hf-g)</t>
  </si>
  <si>
    <t>Justificación de la diferencia</t>
  </si>
  <si>
    <t>EJERCICIO FISCAL:</t>
  </si>
  <si>
    <t>REVISIÓN GENERAL DE LÍMITES DE DEDUCCIONES</t>
  </si>
  <si>
    <t>GASTOS DE GESTIÓN</t>
  </si>
  <si>
    <t>Cálculo del valor máximo de deducibilidad de gastos de gestión</t>
  </si>
  <si>
    <r>
      <t xml:space="preserve">No. Casillero declaración de I. Renta
</t>
    </r>
    <r>
      <rPr>
        <b/>
        <sz val="8"/>
        <color indexed="56"/>
        <rFont val="Arial"/>
        <family val="2"/>
      </rPr>
      <t>(a)</t>
    </r>
  </si>
  <si>
    <t>Referencia</t>
  </si>
  <si>
    <t>Valor</t>
  </si>
  <si>
    <t xml:space="preserve">Observaciones
</t>
  </si>
  <si>
    <t>Total gastos declarados</t>
  </si>
  <si>
    <t>Gastos de gestión declarados</t>
  </si>
  <si>
    <t>{2}</t>
  </si>
  <si>
    <t>-</t>
  </si>
  <si>
    <t xml:space="preserve">Total gastos generales (base para el cálculo del valor máximo de deducibilidad de gastos de gestión)                                                                                              </t>
  </si>
  <si>
    <t>{3}={1-2}</t>
  </si>
  <si>
    <r>
      <t xml:space="preserve">Porcentaje máximo de deducibilidad de gastos de gestión </t>
    </r>
    <r>
      <rPr>
        <b/>
        <sz val="8"/>
        <color indexed="56"/>
        <rFont val="Arial"/>
        <family val="2"/>
      </rPr>
      <t>(b)</t>
    </r>
  </si>
  <si>
    <t>{4}</t>
  </si>
  <si>
    <t xml:space="preserve">Valor máximo de deducibilidad de gastos de gestión           </t>
  </si>
  <si>
    <t>{5}={3*4}</t>
  </si>
  <si>
    <t>{6}</t>
  </si>
  <si>
    <t>Gastos de gestión declarados como no deducibles</t>
  </si>
  <si>
    <t>{7}</t>
  </si>
  <si>
    <t>Gastos de gestión declarados como deducibles</t>
  </si>
  <si>
    <t>{8}={6-7}</t>
  </si>
  <si>
    <r>
      <t xml:space="preserve">Diferencia en el valor máximo de deducibilidad de gastos de gestión </t>
    </r>
    <r>
      <rPr>
        <b/>
        <sz val="8"/>
        <color indexed="62"/>
        <rFont val="Arial"/>
        <family val="2"/>
      </rPr>
      <t>(c)</t>
    </r>
  </si>
  <si>
    <t>{9}={8-5}</t>
  </si>
  <si>
    <t>GASTOS DE VIAJE</t>
  </si>
  <si>
    <t>Cálculo del valor máximo de deducibilidad de gastos de viaje</t>
  </si>
  <si>
    <t>Total Ingresos</t>
  </si>
  <si>
    <t>{3}</t>
  </si>
  <si>
    <t>Diferencias temporarias - Por contratos de construcción (generación)</t>
  </si>
  <si>
    <t>{5}</t>
  </si>
  <si>
    <t>Diferencias temporarias - Por mediciones de activos biológicos al valor razonable menos costos de venta / Ingresos (generación)</t>
  </si>
  <si>
    <r>
      <t xml:space="preserve">Diferencias temporarias - Por otras diferencias temporarias (generación) </t>
    </r>
    <r>
      <rPr>
        <b/>
        <sz val="8"/>
        <color indexed="62"/>
        <rFont val="Arial"/>
        <family val="2"/>
      </rPr>
      <t>(d)</t>
    </r>
  </si>
  <si>
    <t>Diferencias temporarias - Por contratos de construcción (reversión)</t>
  </si>
  <si>
    <t>{8}</t>
  </si>
  <si>
    <t>Diferencias temporarias - Por mediciones de activos biológicos al valor razonable menos costos de venta / Ingresos (reversión)</t>
  </si>
  <si>
    <t>{9}</t>
  </si>
  <si>
    <r>
      <t xml:space="preserve">Diferencias temporarias - Por otras diferencias temporarias (reversión) </t>
    </r>
    <r>
      <rPr>
        <b/>
        <sz val="8"/>
        <color indexed="62"/>
        <rFont val="Arial"/>
        <family val="2"/>
      </rPr>
      <t>(d)</t>
    </r>
  </si>
  <si>
    <t>{10}</t>
  </si>
  <si>
    <t xml:space="preserve">Total ingresos gravados (base para el cálculo del valor máximo de deducibilidad de gastos de viaje)                                                                                              </t>
  </si>
  <si>
    <t>{11}={1-2-3-4-5-6-7+8+9+10}</t>
  </si>
  <si>
    <t xml:space="preserve">Porcentaje máximo de deducibilidad de gastos de viaje </t>
  </si>
  <si>
    <t>{12}</t>
  </si>
  <si>
    <t>Valor máximo de deducibilidad de gastos de viaje</t>
  </si>
  <si>
    <t>{13}={11*12}</t>
  </si>
  <si>
    <t>Gastos de viaje declarados</t>
  </si>
  <si>
    <t>{14}</t>
  </si>
  <si>
    <t>Gastos de viaje declarados como no deducibles</t>
  </si>
  <si>
    <t>{15}</t>
  </si>
  <si>
    <t>Gastos de viaje declarados como deducibles</t>
  </si>
  <si>
    <t>{16}={14-15}</t>
  </si>
  <si>
    <r>
      <t xml:space="preserve">Diferencia en el valor máximo de deducibilidad de gastos de viaje </t>
    </r>
    <r>
      <rPr>
        <b/>
        <sz val="8"/>
        <color indexed="56"/>
        <rFont val="Arial"/>
        <family val="2"/>
      </rPr>
      <t>(e)</t>
    </r>
  </si>
  <si>
    <t>{17}={16-13}</t>
  </si>
  <si>
    <t>GASTOS INDIRECTOS ASIGNADOS DESDE EL EXTERIOR POR PARTES RELACIONADAS</t>
  </si>
  <si>
    <t>Cálculo del valor máximo de deducibilidad de gastos indirectos asignados desde el exterior por partes relacionadas</t>
  </si>
  <si>
    <t xml:space="preserve">Utilidad gravable (base imponible) sin incluir límites </t>
  </si>
  <si>
    <t>7205+7206</t>
  </si>
  <si>
    <t>Costos y gastos indirectos asignados desde el exterior por partes relacionadas declarados</t>
  </si>
  <si>
    <t xml:space="preserve">Base imponible más el valor de los gastos indirectos asignados desde el exterior por partes relacionadas (base para el cálculo del valor máximo de deducibilidad de los gastos indirectos asignados desde el exterior por partes relacionadas)                                                                                       </t>
  </si>
  <si>
    <t>{3}={1+2}</t>
  </si>
  <si>
    <t>Porcentaje máximo de deducibilidad de gastos indirectos asignados desde el exterior por partes relacionadas</t>
  </si>
  <si>
    <t xml:space="preserve">Valor máximo de deducibilidad de gastos indirectos asignados desde el exterior por partes relacionadas </t>
  </si>
  <si>
    <t>Costos y gastos indirectos asignados desde el exterior por partes relacionadas declarados como no deducibles</t>
  </si>
  <si>
    <t>Costos y gastos indirectos asignados desde el exterior por partes relacionadas declarados como deducibles</t>
  </si>
  <si>
    <r>
      <t xml:space="preserve">Diferencia en el valor máximo de deducibilidad de gastos indirectos asignados desde el exterior por partes relacionadas </t>
    </r>
    <r>
      <rPr>
        <b/>
        <sz val="8"/>
        <color indexed="56"/>
        <rFont val="Arial"/>
        <family val="2"/>
      </rPr>
      <t>(f)</t>
    </r>
  </si>
  <si>
    <t>GASTOS DE PROMOCIÓN Y PUBLICIDAD</t>
  </si>
  <si>
    <t>Cálculo del valor máximo de deducibilidad de gastos de promoción y publicidad</t>
  </si>
  <si>
    <t xml:space="preserve">Total ingresos gravados (base para el cálculo del valor máximo de deducibilidad de gastos de promoción y publicidad)                                                                                              </t>
  </si>
  <si>
    <r>
      <t xml:space="preserve">Porcentaje máximo de deducibilidad de gastos de promoción y publicidad </t>
    </r>
    <r>
      <rPr>
        <b/>
        <sz val="8"/>
        <color indexed="56"/>
        <rFont val="Arial"/>
        <family val="2"/>
      </rPr>
      <t>(g)</t>
    </r>
  </si>
  <si>
    <t>Valor máximo de deducibilidad de gastos de promoción y publicidad</t>
  </si>
  <si>
    <t>Gastos de promoción y publicidad declarados</t>
  </si>
  <si>
    <t>Gastos de promoción y publicidad declarados como no deducibles</t>
  </si>
  <si>
    <t>Gastos de promoción y publicidad declarados como deducibles</t>
  </si>
  <si>
    <r>
      <t xml:space="preserve">Diferencia en el valor máximo de deducibilidad de gastos de promoción y publicidad </t>
    </r>
    <r>
      <rPr>
        <b/>
        <sz val="8"/>
        <color indexed="56"/>
        <rFont val="Arial"/>
        <family val="2"/>
      </rPr>
      <t>(h)</t>
    </r>
  </si>
  <si>
    <t>GASTOS DE INTERESES POR CRÉDITOS DEL EXTERIOR CON PARTES RELACIONADAS</t>
  </si>
  <si>
    <t>Cálculo del valor máximo de deducibilidad de gastos de intereses por créditos del exterior con partes relacionadas</t>
  </si>
  <si>
    <r>
      <t xml:space="preserve">Valor total del endeudamiento externo </t>
    </r>
    <r>
      <rPr>
        <b/>
        <sz val="8"/>
        <color indexed="56"/>
        <rFont val="Arial"/>
        <family val="2"/>
      </rPr>
      <t>(i)</t>
    </r>
  </si>
  <si>
    <t>Total Patrimonio</t>
  </si>
  <si>
    <t>Relación entre el total del endeudamiento externo y el patrimonio del contribuyente</t>
  </si>
  <si>
    <t>{3}={1/2}</t>
  </si>
  <si>
    <r>
      <t>Porcentaje máximo de la relación entre el total del endeudamiento externo y el patrimonio para la deducibilidad de intereses por créditos del exterior con partes relacionadas</t>
    </r>
    <r>
      <rPr>
        <b/>
        <sz val="8"/>
        <color indexed="62"/>
        <rFont val="Arial"/>
        <family val="2"/>
      </rPr>
      <t xml:space="preserve"> (j)</t>
    </r>
  </si>
  <si>
    <t>Valor de intereses por créditos del exterior con partes relacionadas según el contribuyente</t>
  </si>
  <si>
    <r>
      <t xml:space="preserve">Valor máximo de deducibilidad de gastos de intereses por créditos del exterior con partes relacionadas </t>
    </r>
    <r>
      <rPr>
        <b/>
        <sz val="8"/>
        <color indexed="56"/>
        <rFont val="Arial"/>
        <family val="2"/>
      </rPr>
      <t>(k)</t>
    </r>
  </si>
  <si>
    <t>{6}={(5*4) / 3}</t>
  </si>
  <si>
    <t>7278+7290</t>
  </si>
  <si>
    <t>Gastos de intereses por créditos del exterior con partes relacionadas declarados</t>
  </si>
  <si>
    <t>7279+7291</t>
  </si>
  <si>
    <t>Gastos de intereses por créditos del exterior con por partes relacionadas declarados como no deducibles</t>
  </si>
  <si>
    <t>Gastos de intereses por créditos del exterior con partes relacionadas declarados como deducibles</t>
  </si>
  <si>
    <t>{9}={7-8}</t>
  </si>
  <si>
    <r>
      <t xml:space="preserve">Diferencia en el valor máximo de deducibilidad de gastos de intereses por créditos del exterior con partes relacionadas </t>
    </r>
    <r>
      <rPr>
        <b/>
        <sz val="8"/>
        <color indexed="56"/>
        <rFont val="Arial"/>
        <family val="2"/>
      </rPr>
      <t>(l)</t>
    </r>
  </si>
  <si>
    <t>{10}={9-6}</t>
  </si>
  <si>
    <t>GASTOS DE INSTALACIÓN, ORGANIZACIÓN Y SIMILARES</t>
  </si>
  <si>
    <t>Cálculo del valor máximo de deducibilidad de gastos de instalación, organización y similares</t>
  </si>
  <si>
    <t xml:space="preserve">Utilidad gravable (base imponible) </t>
  </si>
  <si>
    <t>7235+7236</t>
  </si>
  <si>
    <t xml:space="preserve">Costos y gastos de instalación, organización y similares </t>
  </si>
  <si>
    <t xml:space="preserve">Base imponible más el valor de los gastos de instalación, organización y similares </t>
  </si>
  <si>
    <r>
      <t xml:space="preserve">Porcentaje máximo de deducibilidad de gastos de instalación, organización y similares  </t>
    </r>
    <r>
      <rPr>
        <b/>
        <sz val="8"/>
        <color indexed="56"/>
        <rFont val="Arial"/>
        <family val="2"/>
      </rPr>
      <t>(m)</t>
    </r>
  </si>
  <si>
    <t>Valor máximo de deducibilidad de gastos de instalación, organización y similares</t>
  </si>
  <si>
    <t>Costos y gastos de instalación, organización y similares declarados</t>
  </si>
  <si>
    <t>Costos y gastos de instalación, organización y similares declarados como no deducibles</t>
  </si>
  <si>
    <t>Costos y gastos de instalación, organización y similares declarados como deducibles</t>
  </si>
  <si>
    <r>
      <t xml:space="preserve">Diferencia en el valor máximo de deducibilidad de gastos de instalación, organización y similares </t>
    </r>
    <r>
      <rPr>
        <b/>
        <sz val="8"/>
        <color indexed="56"/>
        <rFont val="Arial"/>
        <family val="2"/>
      </rPr>
      <t>(n)</t>
    </r>
  </si>
  <si>
    <t xml:space="preserve">DETERIORO ACUMULADO CUENTAS INCOBRABLES </t>
  </si>
  <si>
    <t>Cálculo del deterioro acumulado de cuentas incobrables</t>
  </si>
  <si>
    <t>Saldo de la cartera total del período corriente</t>
  </si>
  <si>
    <t>(c= a+b)</t>
  </si>
  <si>
    <t>Relacionados</t>
  </si>
  <si>
    <t>No relacionados</t>
  </si>
  <si>
    <r>
      <t xml:space="preserve">Porcentaje máximo del límite del deterioro acumulado correspondiente a créditos incobrables </t>
    </r>
    <r>
      <rPr>
        <b/>
        <sz val="8"/>
        <color indexed="56"/>
        <rFont val="Arial"/>
        <family val="2"/>
      </rPr>
      <t>(o)</t>
    </r>
    <r>
      <rPr>
        <sz val="8"/>
        <rFont val="Arial"/>
        <family val="2"/>
      </rPr>
      <t xml:space="preserve">                                            </t>
    </r>
  </si>
  <si>
    <t>Límite del valor del deterioro acumulado correspondiente a créditos incobrables</t>
  </si>
  <si>
    <t>(e= c*d)</t>
  </si>
  <si>
    <t xml:space="preserve">Valor para alcanzar el límite en el deterioro acumulado correspondiente a créditos incobrables </t>
  </si>
  <si>
    <t>(g= e - f)</t>
  </si>
  <si>
    <t>GASTOS DETERIORO CUENTAS INCOBRABLES DEL PERÍODO</t>
  </si>
  <si>
    <t>Cálculo del gasto por deterioro en el valor de cuentas incobrables</t>
  </si>
  <si>
    <t>Créditos comerciales concedidos en el ejercicio fiscal auditado a No Relacionados y que se encuentran pendientes de cobro.</t>
  </si>
  <si>
    <t xml:space="preserve">Porcentaje máximo de deducibilidad por deterioro en el valor de activos financieros (provisiones para créditos incobrables)                                        </t>
  </si>
  <si>
    <t>Cálculo del valor de deducibilidad de gastos por deterioro en el valor de cuentas por cobrar (si existe un valor pendiente para alcanzar el límite del deterioro acumulado)</t>
  </si>
  <si>
    <t>(c= a*b)</t>
  </si>
  <si>
    <t>Revisión del valor que puede sobrepasar el límite del deterioro acumulado correspondiente a cuentas por cobrar</t>
  </si>
  <si>
    <t>Valor máximo de deducibilidad de gastos por deterioro en el valor de cuentas por cobrar</t>
  </si>
  <si>
    <t>(f= c - e)</t>
  </si>
  <si>
    <t>Gastos por pérdidas netas por deterioro en el valor de activos financieros (provisiones para créditos incobrables) declarados</t>
  </si>
  <si>
    <t>Gastos por pérdidas netas por deterioro en el valor de activos financieros (provisiones para créditos incobrables) declarados como no deducibles</t>
  </si>
  <si>
    <t>Gastos por pérdidas netas por deterioro en el valor de activos financieros (provisiones para créditos incobrables) declarados como deducibles</t>
  </si>
  <si>
    <t>(i= g-h)</t>
  </si>
  <si>
    <r>
      <t xml:space="preserve">Diferencia no deducible en el valor máximo de deducibilidad de gastos por pérdidas netas por deterioro en el valor de activos financieros (provisiones para créditos incobrables)  </t>
    </r>
    <r>
      <rPr>
        <b/>
        <sz val="8"/>
        <color indexed="62"/>
        <rFont val="Arial"/>
        <family val="2"/>
      </rPr>
      <t>(q)</t>
    </r>
    <r>
      <rPr>
        <b/>
        <sz val="8"/>
        <rFont val="Arial"/>
        <family val="2"/>
      </rPr>
      <t xml:space="preserve">                         </t>
    </r>
  </si>
  <si>
    <t>(j= i - f)</t>
  </si>
  <si>
    <t>DONACIONES QUE SE DESTINEN EN CARRERAS DE PREGRADO Y POSTGRADO AFINES A LAS CIENCIAS DE LA EDUCACIÓN</t>
  </si>
  <si>
    <t>Cálculo del valor máximo de deducibilidad de los recursos y/o donaciones que se destinen en carreras de pregrado y postgrado afines a las Ciencias de la Educación, entregados a Instituciones de Educación Superior</t>
  </si>
  <si>
    <t xml:space="preserve">Total ingresos gravados / Total de los activos                                                                                </t>
  </si>
  <si>
    <t>Porcentaje máximo donaciones destinas Educación Superior</t>
  </si>
  <si>
    <t>Valor máximo de deducibilidad de donaciones entregados a Instituciones de Educación Superior</t>
  </si>
  <si>
    <t>{3}={1*2}</t>
  </si>
  <si>
    <t>RUC</t>
  </si>
  <si>
    <t xml:space="preserve">RAZÓN SOCIAL </t>
  </si>
  <si>
    <t>No. ADHESIVO FORMULARIO</t>
  </si>
  <si>
    <t>No. CERTIFICADO</t>
  </si>
  <si>
    <t>FECHA DE ENTREGA DE LOS RECURSOS/DONACIONES</t>
  </si>
  <si>
    <t>DESTINO Y USO</t>
  </si>
  <si>
    <t>DATOS DE LA INSTITUCIÓN DE EDUCACIÓN SUPERIOR</t>
  </si>
  <si>
    <t>*6081-6086</t>
  </si>
  <si>
    <r>
      <t xml:space="preserve">Diferencia en el valor máximo de deducibilidad donaciones entregados a Instituciones de Educación Superior  </t>
    </r>
    <r>
      <rPr>
        <b/>
        <sz val="8"/>
        <color indexed="62"/>
        <rFont val="Arial"/>
        <family val="2"/>
      </rPr>
      <t>(r)</t>
    </r>
  </si>
  <si>
    <t>{5}={4-3}</t>
  </si>
  <si>
    <t>DONACIONES, INVERSIONES Y/O PATROCINIOS A PROGRAMAS AMBIENTALES</t>
  </si>
  <si>
    <t>Cálculo del valor máximo de deducibilidad de donaciones, inversiones y/o patrocinios a programas ambientales</t>
  </si>
  <si>
    <t xml:space="preserve">Total ingresos gravados                                                                            </t>
  </si>
  <si>
    <t>Porcentaje máximo Donaciones, inversiones y/o patrocinios a programas ambientales</t>
  </si>
  <si>
    <t>Valor máximo de deducibilidad de Donaciones, inversiones y/o patrocinios a programas ambientales</t>
  </si>
  <si>
    <t>FECHA RECEPCIÓN DONACIONES, INVERSIONES Y/O PATROCINIOS A PROGRAMAS AMBIENTALES</t>
  </si>
  <si>
    <t>UBICACIÓN CIUDAD ECUADOR</t>
  </si>
  <si>
    <t>DATOS DE LA ORGANIZACIÓN /PROGRAMA RECIBE DONACIONES, INVERSIONES Y/O PATROCINIOS A PROGRAMAS AMBIENTALES</t>
  </si>
  <si>
    <r>
      <t xml:space="preserve">Diferencia en el valor máximo de deducibilidad Donaciones, inversiones y/o patrocinios a programas ambientales </t>
    </r>
    <r>
      <rPr>
        <b/>
        <sz val="8"/>
        <color indexed="62"/>
        <rFont val="Arial"/>
        <family val="2"/>
      </rPr>
      <t>(s)</t>
    </r>
  </si>
  <si>
    <t>GASTOS OPERACIONES DE REGALÍAS, SERVICIOS TÉCNICOS. ADMINISTRATIVOS Y DE CONSULTORÍA CON PARTES RELACIONADAS</t>
  </si>
  <si>
    <t>Cálculo del valor máximo de deducibilidad de gastos en operaciones de regalías, servicios técnicos, administrativos y de consultoría con partes relacionadas</t>
  </si>
  <si>
    <t>Ingresos Gravables</t>
  </si>
  <si>
    <r>
      <t xml:space="preserve">Porcentaje máximo de deducibilidad de costos y gastos de operaciones de regalías, servicios técnicos, administrativos y de consultoría con partes relacionadas </t>
    </r>
    <r>
      <rPr>
        <b/>
        <sz val="8"/>
        <color indexed="56"/>
        <rFont val="Arial"/>
        <family val="2"/>
      </rPr>
      <t>(t)</t>
    </r>
  </si>
  <si>
    <r>
      <t xml:space="preserve">Valor máximo de deducibilidad de costos y gastos de operaciones de regalías, servicios técnicos, administrativos y de consultoría con partes relacionadas </t>
    </r>
    <r>
      <rPr>
        <b/>
        <sz val="8"/>
        <color indexed="56"/>
        <rFont val="Arial"/>
        <family val="2"/>
      </rPr>
      <t>(u)</t>
    </r>
  </si>
  <si>
    <t>7223+7224+7226+7227</t>
  </si>
  <si>
    <t>Costos y gastos operaciones de regalías, servicios técnicos, administrativos y de consultoría con partes relacionadas declarados</t>
  </si>
  <si>
    <t>7225+7228</t>
  </si>
  <si>
    <t>Costos y gastos de operaciones de regalías, servicios técnicos, administrativos y de consultoría con partes relacionadas declarados como no deducibles</t>
  </si>
  <si>
    <t>Costos y gastos  declarados de costos y gastos de operaciones de regalías, servicios técnicos, administrativos y de consultoría con partes relacionadas como deducibles</t>
  </si>
  <si>
    <t>{6}={4-5}</t>
  </si>
  <si>
    <r>
      <t xml:space="preserve">Diferencia en el valor máximo de deducibilidad de costos y gastos de operaciones de regalías, servicios técnicos, administrativos y de consultoría con partes relacionadas </t>
    </r>
    <r>
      <rPr>
        <b/>
        <sz val="8"/>
        <color indexed="56"/>
        <rFont val="Arial"/>
        <family val="2"/>
      </rPr>
      <t>(v)</t>
    </r>
  </si>
  <si>
    <t>{7}={6-3}</t>
  </si>
  <si>
    <r>
      <rPr>
        <b/>
        <sz val="8"/>
        <rFont val="Arial"/>
        <family val="2"/>
      </rPr>
      <t>a)</t>
    </r>
    <r>
      <rPr>
        <sz val="8"/>
        <rFont val="Arial"/>
        <family val="2"/>
      </rPr>
      <t xml:space="preserve"> Corresponde al número del casillero de la Declaración del impuesto a la renta y presentación de estados financieros, vigente para el ejercicio fiscal auditado.</t>
    </r>
  </si>
  <si>
    <r>
      <rPr>
        <b/>
        <sz val="8"/>
        <rFont val="Arial"/>
        <family val="2"/>
      </rPr>
      <t>b)</t>
    </r>
    <r>
      <rPr>
        <sz val="8"/>
        <rFont val="Arial"/>
        <family val="2"/>
      </rPr>
      <t xml:space="preserve"> Según lo establecido en el numeral 10 del artículo 28 del Reglamento para la aplicación de la Ley de Régimen Tributario Interno.</t>
    </r>
  </si>
  <si>
    <r>
      <rPr>
        <b/>
        <sz val="8"/>
        <rFont val="Arial"/>
        <family val="2"/>
      </rPr>
      <t>c)</t>
    </r>
    <r>
      <rPr>
        <sz val="8"/>
        <rFont val="Arial"/>
        <family val="2"/>
      </rPr>
      <t xml:space="preserve"> Diferencia del gasto de gestión declarado &amp; el valor máximo de deducibilidad de gastos de gestión </t>
    </r>
  </si>
  <si>
    <r>
      <rPr>
        <b/>
        <sz val="8"/>
        <rFont val="Arial"/>
        <family val="2"/>
      </rPr>
      <t>d)</t>
    </r>
    <r>
      <rPr>
        <sz val="8"/>
        <rFont val="Arial"/>
        <family val="2"/>
      </rPr>
      <t xml:space="preserve"> Aplica cuando se refiera a un ingreso. Considerar el casillero 834 únicamente en los casos en que se haya declarado un valor con signo negativo, considerar el casillero 835 únicamente en los casos en que se haya declarado un valor con signo positivo. Si cumplen los parámetros indicados se deberá consignar en el cuadro los valores en absoluto.
</t>
    </r>
  </si>
  <si>
    <r>
      <rPr>
        <b/>
        <sz val="8"/>
        <rFont val="Arial"/>
        <family val="2"/>
      </rPr>
      <t>e)</t>
    </r>
    <r>
      <rPr>
        <sz val="8"/>
        <rFont val="Arial"/>
        <family val="2"/>
      </rPr>
      <t xml:space="preserve"> Diferencia del gasto de viaje declarado &amp; el valor máximo de deducibilidad de gastos de viaje</t>
    </r>
  </si>
  <si>
    <r>
      <rPr>
        <b/>
        <sz val="8"/>
        <rFont val="Arial"/>
        <family val="2"/>
      </rPr>
      <t xml:space="preserve">f) </t>
    </r>
    <r>
      <rPr>
        <sz val="8"/>
        <rFont val="Arial"/>
        <family val="2"/>
      </rPr>
      <t>Diferencia del gastos indirectos asignados desde el exterior por partes relacionadas declarado &amp; el valor máximo de deducibilidad de gastos indirectos asignados desde el exterior por partes relacionadas</t>
    </r>
  </si>
  <si>
    <r>
      <rPr>
        <b/>
        <sz val="8"/>
        <rFont val="Arial"/>
        <family val="2"/>
      </rPr>
      <t>g)</t>
    </r>
    <r>
      <rPr>
        <sz val="8"/>
        <rFont val="Arial"/>
        <family val="2"/>
      </rPr>
      <t xml:space="preserve"> Según lo establecido en el numeral 11 del artículo 28 del Reglamento para la aplicación de la Ley de Régimen Tributario Interno.</t>
    </r>
  </si>
  <si>
    <r>
      <rPr>
        <b/>
        <sz val="8"/>
        <rFont val="Arial"/>
        <family val="2"/>
      </rPr>
      <t xml:space="preserve">h) </t>
    </r>
    <r>
      <rPr>
        <sz val="8"/>
        <rFont val="Arial"/>
        <family val="2"/>
      </rPr>
      <t>Diferencia del gasto promoción y publicidad declarado &amp; el valor máximo de deducibilidad de gastos de promoción y publicidad</t>
    </r>
  </si>
  <si>
    <r>
      <rPr>
        <b/>
        <sz val="8"/>
        <rFont val="Arial"/>
        <family val="2"/>
      </rPr>
      <t>i)</t>
    </r>
    <r>
      <rPr>
        <sz val="8"/>
        <rFont val="Arial"/>
        <family val="2"/>
      </rPr>
      <t xml:space="preserve"> Según lo establecido en el numeral (II) del artículo 30 del Reglamento para la aplicación de la Ley de Régimen Tributario Interno, se entenderá como endeudamiento externo, el total de deudas contraídas con personas naturales y sociedades relacionadas del exterior.</t>
    </r>
  </si>
  <si>
    <r>
      <rPr>
        <b/>
        <sz val="8"/>
        <rFont val="Arial"/>
        <family val="2"/>
      </rPr>
      <t>j)</t>
    </r>
    <r>
      <rPr>
        <sz val="8"/>
        <rFont val="Arial"/>
        <family val="2"/>
      </rPr>
      <t xml:space="preserve"> Según lo establecido en el numeral (II) del artículo 30 del Reglamento para la aplicación de la Ley de Régimen Tributario Interno, serán deducibles los intereses generados por sus créditos del exterior, siempre que la relación entre el total del endeudamiento externo y su patrimonio no exceda del 300%. Para sucursales extranjeras, consorcios de empresas petroleras, sociedades de hecho y demás sociedades que carecen de personalidad jurídica y fideicomisos mercantiles se deberá hacer referencia al valor sobre el cual se establece la relación con el total del endeudamiento externo, de acuerdo con lo que señala la normativa tributaria señalada para cada caso.  
</t>
    </r>
  </si>
  <si>
    <r>
      <rPr>
        <b/>
        <sz val="8"/>
        <rFont val="Arial"/>
        <family val="2"/>
      </rPr>
      <t>k)</t>
    </r>
    <r>
      <rPr>
        <sz val="8"/>
        <rFont val="Arial"/>
        <family val="2"/>
      </rPr>
      <t xml:space="preserve"> Según lo establecido en el numeral (II) del artículo 30 del Reglamento para la aplicación de la Ley de Régimen Tributario Interno, en caso de que las relaciones de deuda, excedan el límite establecido al momento del registro del crédito en el Banco Central, no será deducible la porción del gasto generado sobre el exceso de la relación correspondiente, sin perjuicio de la retención en la fuente de Impuesto a la Renta sobre el total de los intereses.</t>
    </r>
  </si>
  <si>
    <r>
      <rPr>
        <b/>
        <sz val="8"/>
        <rFont val="Arial"/>
        <family val="2"/>
      </rPr>
      <t xml:space="preserve">l) </t>
    </r>
    <r>
      <rPr>
        <sz val="8"/>
        <rFont val="Arial"/>
        <family val="2"/>
      </rPr>
      <t xml:space="preserve">Diferencia del astos de intereses por créditos del exterior con partes relacionadas  declarado &amp; en el valor máximo de deducibilidad de gastos de intereses por créditos del exterior con partes relacionadas </t>
    </r>
  </si>
  <si>
    <r>
      <rPr>
        <b/>
        <sz val="8"/>
        <rFont val="Arial"/>
        <family val="2"/>
      </rPr>
      <t>m)</t>
    </r>
    <r>
      <rPr>
        <sz val="8"/>
        <rFont val="Arial"/>
        <family val="2"/>
      </rPr>
      <t xml:space="preserve"> Según lo establecido en el numeral 17 del artículo 28 del Reglamento para la aplicación de la Ley de Régimen Tributario Interno. Para el caso de las sociedades que se encuentren en el ciclo preoperativo del negocio, este porcentaje corresponderá al 2% del total de los activos.</t>
    </r>
  </si>
  <si>
    <r>
      <rPr>
        <b/>
        <sz val="8"/>
        <rFont val="Arial"/>
        <family val="2"/>
      </rPr>
      <t xml:space="preserve">n) </t>
    </r>
    <r>
      <rPr>
        <sz val="8"/>
        <rFont val="Arial"/>
        <family val="2"/>
      </rPr>
      <t>Diferencia del gastos de instalación, organización y similares declarado &amp; el valor máximo de deducibilidad de gastos de instalación, organización y similares</t>
    </r>
  </si>
  <si>
    <r>
      <rPr>
        <b/>
        <sz val="8"/>
        <rFont val="Arial"/>
        <family val="2"/>
      </rPr>
      <t xml:space="preserve">o) </t>
    </r>
    <r>
      <rPr>
        <sz val="8"/>
        <rFont val="Arial"/>
        <family val="2"/>
      </rPr>
      <t>Según lo establecido en el numeral 3 del artículo 28 del Reglamento para la aplicación de la Ley de Régimen Tributario Interno.</t>
    </r>
  </si>
  <si>
    <r>
      <rPr>
        <b/>
        <sz val="8"/>
        <rFont val="Arial"/>
        <family val="2"/>
      </rPr>
      <t>p)</t>
    </r>
    <r>
      <rPr>
        <sz val="8"/>
        <rFont val="Arial"/>
        <family val="2"/>
      </rPr>
      <t xml:space="preserve"> Corresponde al saldo final del deterioro acumulado de créditos incobrables del período fisccal anterior al auditado.</t>
    </r>
  </si>
  <si>
    <r>
      <t xml:space="preserve">q) </t>
    </r>
    <r>
      <rPr>
        <sz val="8"/>
        <rFont val="Arial"/>
        <family val="2"/>
      </rPr>
      <t xml:space="preserve">Diferencia provisiones para créditos incobrables declarado &amp;  gasto no deducible en el valor máximo de deducibilidad de gastos por pérdidas netas por deterioro en el valor de activos financieros (provisiones para créditos incobrables) </t>
    </r>
  </si>
  <si>
    <r>
      <rPr>
        <b/>
        <sz val="8"/>
        <rFont val="Arial"/>
        <family val="2"/>
      </rPr>
      <t xml:space="preserve">t) </t>
    </r>
    <r>
      <rPr>
        <sz val="8"/>
        <rFont val="Arial"/>
        <family val="2"/>
      </rPr>
      <t>Según lo establecido en el numeral 16 del artículo 28 del Reglamento a la Ley de Régimen Tributario Interno. En el caso de los contribuyentes que se encuentren en el ciclo preoperativo del negocio, éste porcentaje corresponderá al 10% del total de los activos y cuando en el caso de contribuyentes cuya única actividad sea prestar servicios técnicos a partes independientes, si el indicador de margen operativo es igual o superior al 7,5% no habrá límite de deducibilidad.</t>
    </r>
  </si>
  <si>
    <r>
      <rPr>
        <b/>
        <sz val="8"/>
        <rFont val="Arial"/>
        <family val="2"/>
      </rPr>
      <t>u)</t>
    </r>
    <r>
      <rPr>
        <sz val="8"/>
        <rFont val="Arial"/>
        <family val="2"/>
      </rPr>
      <t xml:space="preserve"> Según lo establecido en el antepenúltimo inciso del del numeral 16 del artículo 28 del Reglamento a la Ley de Régimen Tributario Interno, si el activo por el cual se están pagando regalías a partes relacionadas hubiere pertenecido a la sociedad residente o establecimiento permanente en el Ecuador en los últimos 20 años no será deducible el gasto en su totalidad</t>
    </r>
  </si>
  <si>
    <r>
      <rPr>
        <b/>
        <sz val="8"/>
        <rFont val="Arial"/>
        <family val="2"/>
      </rPr>
      <t>v)</t>
    </r>
    <r>
      <rPr>
        <sz val="8"/>
        <rFont val="Arial"/>
        <family val="2"/>
      </rPr>
      <t xml:space="preserve"> Según lo establecido en el numeral 16 del artículo 28 del Reglamento a la Ley de Régimen Tributario Interno</t>
    </r>
  </si>
  <si>
    <r>
      <rPr>
        <b/>
        <sz val="8"/>
        <rFont val="Arial"/>
        <family val="2"/>
      </rPr>
      <t>c, e, f, h, l, n, q, r, s,v.</t>
    </r>
    <r>
      <rPr>
        <sz val="8"/>
        <rFont val="Arial"/>
        <family val="2"/>
      </rPr>
      <t xml:space="preserve"> En caso de existir diferencias se debe revelar la explicación de las mismas, tanto en las columnas de observaciones del presente anexo como en la parte de Recomendaciones sobre Aspectos Tributarios.</t>
    </r>
  </si>
  <si>
    <r>
      <rPr>
        <b/>
        <sz val="9"/>
        <rFont val="Arial"/>
        <family val="2"/>
      </rPr>
      <t xml:space="preserve">CERTIFICACIÓN:  </t>
    </r>
    <r>
      <rPr>
        <sz val="9"/>
        <rFont val="Arial"/>
        <family val="2"/>
      </rPr>
      <t>Al cargar el presente Anexo en la plataforma del 'SRI en Línea' previa autenticación e ingreso con usuario y contraseña, el representante legal del sujeto pasivo y su contador certifican la veracidad del contenido de este anexo del Informe de Cumplimiento Tributario.</t>
    </r>
  </si>
  <si>
    <r>
      <t xml:space="preserve">Justificación Diferencias
</t>
    </r>
    <r>
      <rPr>
        <b/>
        <sz val="8"/>
        <color rgb="FFFF0000"/>
        <rFont val="Arial"/>
        <family val="2"/>
      </rPr>
      <t>(ii)</t>
    </r>
  </si>
  <si>
    <r>
      <t xml:space="preserve">Total de Dividendos Recibidos ($)
</t>
    </r>
    <r>
      <rPr>
        <b/>
        <sz val="8"/>
        <color rgb="FFC00000"/>
        <rFont val="Arial"/>
        <family val="2"/>
      </rPr>
      <t>(i)</t>
    </r>
  </si>
  <si>
    <r>
      <t xml:space="preserve">Valores reportados por auditoría 
</t>
    </r>
    <r>
      <rPr>
        <b/>
        <sz val="8"/>
        <color rgb="FFFF0000"/>
        <rFont val="Arial"/>
        <family val="2"/>
      </rPr>
      <t>(i1)</t>
    </r>
  </si>
  <si>
    <t>ANEXO No. 4</t>
  </si>
  <si>
    <t xml:space="preserve">GASTOS NO DEDUCIBLES LOCALES Y DEL EXTERIOR / GASTOS INCURRIDOS PARA GENERAR INGRESOS EXENTOS / </t>
  </si>
  <si>
    <t>GASTOS ATRIBUIDOS A INGRESOS NO OBJETO DE IMPUESTO A LA RENTA /  GASTOS INCURRIDOS PARA GENERAR INGRESOS SUJETOS A IMPUESTO A LA RENTA UNICO</t>
  </si>
  <si>
    <t>COSTOS Y GASTOS INCURRIDOS PARA GENERAR INGRESOS SUJETOS AL IMPUESTO A LA RENTA DEL RIMPE</t>
  </si>
  <si>
    <t>A. Detalle de gastos no deducibles locales y del exterior / incurridos para generar ingresos exentos / atribuidos a ingresos no objetos de impuesto a la renta / incurridos para generar ingresos sujetos a impuesto a la renta único / costos y gastos incurridos para generar ingresos sujetos al Impuesto a la Renta del RIMPE</t>
  </si>
  <si>
    <t>Identificación del gasto</t>
  </si>
  <si>
    <t>Descripción del tipo de gasto no deducible local y del exterior / incurridos para generar ingresos exentos / atribuidos a ingresos no objetos de impuesto a la renta / incurridos para generar ingresos sujetos a impuesto a la renta único / costos y gastos incurridos para generar ingresos sujetos al Impuesto a la Renta del RIMPE</t>
  </si>
  <si>
    <t>Normativa aplicable para considerar al gasto no deducible local y del exterior / incurridos para generar ingresos exentos / atribuidos a ingresos no objetos de impuesto a la renta / incurridos para generar ingresos sujetos a impuesto a la renta único / costos y gastos incurridos para generar ingresos sujetos al Impuesto a la Renta del RIMPE</t>
  </si>
  <si>
    <t>Descripción del tipo de ingreso exento / no objeto de impuesto a la renta / sujeto a impuesto a la renta único / sujeto al RIMPE con el que se relaciona el costo o gasto</t>
  </si>
  <si>
    <r>
      <rPr>
        <b/>
        <sz val="8"/>
        <rFont val="Arial"/>
        <family val="2"/>
        <charset val="1"/>
      </rPr>
      <t xml:space="preserve">Total según libros contables  </t>
    </r>
    <r>
      <rPr>
        <b/>
        <sz val="8"/>
        <color indexed="10"/>
        <rFont val="Arial"/>
        <family val="2"/>
        <charset val="1"/>
      </rPr>
      <t>{1}</t>
    </r>
  </si>
  <si>
    <t>B. Aplicación del ajuste cuando el contribuyente no ha diferenciado en su contabilidad los costos y gastos directamente atribuibles a la generación de ingresos exentos</t>
  </si>
  <si>
    <t xml:space="preserve">Descripción </t>
  </si>
  <si>
    <t>No. Casillero de la declaración de impuesto a la renta (en caso de aplicar)</t>
  </si>
  <si>
    <t>Ingresos exentos:</t>
  </si>
  <si>
    <t>XXXXXXXXX</t>
  </si>
  <si>
    <t>Total ingresos exentos para la aplicación del ajuste</t>
  </si>
  <si>
    <t>Total Ingresos declarados en el impuesto a la renta</t>
  </si>
  <si>
    <t>(±) Ajustes al valor de ingresos (conciliación tributaria):</t>
  </si>
  <si>
    <t>Total ingresos para la aplicación del ajuste</t>
  </si>
  <si>
    <t>Porcentaje que representan los ingresos exentos sobre el total de ingresos</t>
  </si>
  <si>
    <t>{4}={2 / 3}</t>
  </si>
  <si>
    <t>Total Costos y Gastos declarados en el impuesto a la renta</t>
  </si>
  <si>
    <t>(±) Ajustes al valor de costos y gastos (conciliación tributaria):</t>
  </si>
  <si>
    <t>Total costos y gastos para la aplicación del ajuste</t>
  </si>
  <si>
    <t>Valor del ajuste que corresponde a costos y gastos incurridos para generar ingresos exentos</t>
  </si>
  <si>
    <t>{6}={4 * 5}</t>
  </si>
  <si>
    <t>C. Cálculo de la participación a trabajadores atribuible a ingresos exentos y no objeto del impuesto a la renta</t>
  </si>
  <si>
    <t>Gastos incurridos para generar ingresos exentos y gastos atribuidos a ingresos no objeto de impuesto a la renta</t>
  </si>
  <si>
    <t>Participación a trabajadores atribuibles a ingresos exentos y no objeto del impuesto a la renta</t>
  </si>
  <si>
    <t>{10}={7*15%}+{{8-9}*15%}</t>
  </si>
  <si>
    <t>D. Conciliación de los gastos no deducibles locales y del exterior / incurridos para generar ingresos exentos / atribuidos a ingresos no objetos de impuesto a la renta / incurridos para generar ingresos sujetos a impuesto a la renta único declarados / costos y gastos incurridos para generar ingresos sujetos al Impuesto a la Renta del RIMPE vs. Libros</t>
  </si>
  <si>
    <t>Gastos no deducibles locales</t>
  </si>
  <si>
    <t>{11}</t>
  </si>
  <si>
    <t>Gastos no deducibles del exterior</t>
  </si>
  <si>
    <t>{13}</t>
  </si>
  <si>
    <t>Costos y gastos deducibles incurridos para generar ingresos sujetos a impuesto a la renta único</t>
  </si>
  <si>
    <t>Costos y gastos incurridos para generar ingresos sujetos al Impuesto a la Renta del RIMPE</t>
  </si>
  <si>
    <t>{16}</t>
  </si>
  <si>
    <t>Total gastos no deducibles locales y del exterior / incurridos para generar ingresos exentos / atribuidos a ingresos no objetos de impuesto a la renta / incurridos para generar ingresos sujetos a impuesto a la renta único declarados</t>
  </si>
  <si>
    <t>{17}={11+12+13+14+15+16}</t>
  </si>
  <si>
    <r>
      <rPr>
        <b/>
        <sz val="8"/>
        <rFont val="Arial"/>
        <family val="2"/>
        <charset val="1"/>
      </rPr>
      <t xml:space="preserve">Diferencias </t>
    </r>
    <r>
      <rPr>
        <b/>
        <sz val="8"/>
        <color indexed="56"/>
        <rFont val="Arial"/>
        <family val="2"/>
        <charset val="1"/>
      </rPr>
      <t>(h)</t>
    </r>
  </si>
  <si>
    <t>{18}={1+6+10-17}</t>
  </si>
  <si>
    <t xml:space="preserve"> E. Detalle de Gastos no Deducibles con signo negativo que forman parte del casillero 806/807</t>
  </si>
  <si>
    <t>No. Cuenta contable</t>
  </si>
  <si>
    <t>Motivo considerado para el reverso de Gasto No Deducible (Breve Descripción)</t>
  </si>
  <si>
    <t>Normativa Financiera que respalda el ajuste (especificar artículo o base legal)</t>
  </si>
  <si>
    <t>Normativa Tributaria que respalda el reverso (incluir base legal considerada)</t>
  </si>
  <si>
    <r>
      <t xml:space="preserve">EXPLICACIÓN DE DIFERENCIAS </t>
    </r>
    <r>
      <rPr>
        <b/>
        <sz val="8"/>
        <color indexed="62"/>
        <rFont val="Arial"/>
        <family val="2"/>
      </rPr>
      <t>(h)</t>
    </r>
  </si>
  <si>
    <r>
      <rPr>
        <b/>
        <sz val="8"/>
        <rFont val="Arial"/>
        <family val="2"/>
      </rPr>
      <t xml:space="preserve">a) </t>
    </r>
    <r>
      <rPr>
        <sz val="8"/>
        <rFont val="Arial"/>
        <family val="2"/>
        <charset val="1"/>
      </rPr>
      <t>Corresponde a la descripción general del gasto, por ejemplo: Gasto no deducible local, gasto no deducible del exterior, gasto incurrido para generar ingresos exentos, gasto atribuido a ingresos no objetos de impuesto a la renta, gasto incurrido para generar ingresos sujetos a impuesto a la renta único o Costos y gastos incurridos para generar ingresos sujetos al Impuesto a la Renta del Régimen Impositivo de Microempresas.</t>
    </r>
  </si>
  <si>
    <r>
      <rPr>
        <b/>
        <sz val="8"/>
        <rFont val="Arial"/>
        <family val="2"/>
      </rPr>
      <t>b)</t>
    </r>
    <r>
      <rPr>
        <sz val="8"/>
        <rFont val="Arial"/>
        <family val="2"/>
        <charset val="1"/>
      </rPr>
      <t xml:space="preserve"> Corresponde al número del casillero del formulario 101, Declaración del impuesto a la renta y presentación de estados financieros para sociedades y establecimientos permanentes, vigente para el ejercicio fiscal auditado; en donde se declararon los gastos no deducibles locales y del exterior, incurridos para generar ingresos exentos, atribuidos a ingresos no objetos de impuesto a la renta, incurridos para generar ingresos sujetos a impuesto a la renta único o Costos y gastos incurridos para generar ingresos sujetos al Impuesto a la Renta del Régimen Impositivo de Microempresas.</t>
    </r>
  </si>
  <si>
    <r>
      <rPr>
        <b/>
        <sz val="8"/>
        <rFont val="Arial"/>
        <family val="2"/>
      </rPr>
      <t xml:space="preserve">c) </t>
    </r>
    <r>
      <rPr>
        <sz val="8"/>
        <rFont val="Arial"/>
        <family val="2"/>
        <charset val="1"/>
      </rPr>
      <t>Los códigos de cuentas deberán ser ingresados al máximo detalle posible, de tal forma que los componentes de cada casillero se puedan identificar claramente.</t>
    </r>
  </si>
  <si>
    <r>
      <rPr>
        <b/>
        <sz val="8"/>
        <rFont val="Arial"/>
        <family val="2"/>
      </rPr>
      <t>d)</t>
    </r>
    <r>
      <rPr>
        <sz val="8"/>
        <rFont val="Arial"/>
        <family val="2"/>
        <charset val="1"/>
      </rPr>
      <t xml:space="preserve"> Se deberá especificar el tipo de gasto no deducible local, gasto no deducible  y del exterior, incurrido para generar ingresos exentos, atribuido a ingresos no objetos de impuesto a la renta, incurrido para generar ingresos sujetos a impuesto a la renta único que se haya efectuado o Costos y gastos incurridos para generar ingresos sujetos al Impuesto a la Renta del Régimen Impositivo de Microempresas, por ejemplo: Gastos no deducibles por mantenimiento y reparaciones sustentados en comprobantes de venta que no cumplen con los requisitos establecidos en el reglamento correspondiente. </t>
    </r>
  </si>
  <si>
    <r>
      <rPr>
        <b/>
        <sz val="8"/>
        <rFont val="Arial"/>
        <family val="2"/>
      </rPr>
      <t>e)</t>
    </r>
    <r>
      <rPr>
        <sz val="8"/>
        <rFont val="Arial"/>
        <family val="2"/>
        <charset val="1"/>
      </rPr>
      <t xml:space="preserve"> Se debe detallar la normativa aplicable para considerar al gasto no deducible local y del exterior, incurridos para generar ingresos exentos, atribuidos a ingresos no objetos de impuesto a la renta, incurridos para generar ingresos sujetos a impuesto a la renta único o Costos y gastos incurridos para generar ingresos sujetos al Impuesto a la Renta del Régimen Impositivo de Microempresas, por ejemplo: Numeral 1 del artículo 10 de la Ley de Régimen Tributario Interno.</t>
    </r>
  </si>
  <si>
    <r>
      <rPr>
        <b/>
        <sz val="8"/>
        <rFont val="Arial"/>
        <family val="2"/>
      </rPr>
      <t>f)</t>
    </r>
    <r>
      <rPr>
        <sz val="8"/>
        <rFont val="Arial"/>
        <family val="2"/>
        <charset val="1"/>
      </rPr>
      <t xml:space="preserve"> Se deberá especificar el tipo de ingreso exento, no objeto de impuesto a la renta, sujeto a impuesto a la renta único o sujeto al Régimen de Microempresas que se haya obtenido con el que se relaciona el costo o gasto, por ejemplo: Ingresos generados por la enajenación ocasional de inmuebles.</t>
    </r>
  </si>
  <si>
    <r>
      <rPr>
        <b/>
        <sz val="8"/>
        <rFont val="Arial"/>
        <family val="2"/>
      </rPr>
      <t>g)</t>
    </r>
    <r>
      <rPr>
        <sz val="8"/>
        <rFont val="Arial"/>
        <family val="2"/>
        <charset val="1"/>
      </rPr>
      <t xml:space="preserve"> Corresponde a la sumatoria de las operaciones efectuadas en el ejercicio fiscal, en valor monetario de conformidad con el código contable indicado.</t>
    </r>
  </si>
  <si>
    <r>
      <rPr>
        <b/>
        <sz val="8"/>
        <rFont val="Arial"/>
        <family val="2"/>
      </rPr>
      <t>h)</t>
    </r>
    <r>
      <rPr>
        <sz val="8"/>
        <rFont val="Arial"/>
        <family val="2"/>
        <charset val="1"/>
      </rPr>
      <t xml:space="preserve"> En caso de existir diferencias se debe revelar la explicación de las mismas  en el cuadro Explicación de Diferencias de este Anexo y deberá estar reflejado en la parte de 'Recomendaciones sobre Aspectos Tributarios'.</t>
    </r>
  </si>
  <si>
    <t>ANEXO No. 10</t>
  </si>
  <si>
    <r>
      <t xml:space="preserve">OPERACIONES CON EL EXTERIOR </t>
    </r>
    <r>
      <rPr>
        <b/>
        <u/>
        <sz val="9"/>
        <color indexed="57"/>
        <rFont val="Arial"/>
        <family val="2"/>
      </rPr>
      <t/>
    </r>
  </si>
  <si>
    <t xml:space="preserve">(SE EXCLUYEN EXPORTACIONES E IMPORTACIONES DE BIENES) </t>
  </si>
  <si>
    <t>1.- PAGOS AL EXTERIOR</t>
  </si>
  <si>
    <t>A. Detalle de pagos al exterior en aplicaciòn de Convenios para Evitar la Doble Imposición (CDI)</t>
  </si>
  <si>
    <t>No. Casillero de la declaración de I. Renta</t>
  </si>
  <si>
    <t>Nombre de cuenta contable</t>
  </si>
  <si>
    <t>Ejercicio fiscal al que corresponde la transacción por la que se realiza el pago</t>
  </si>
  <si>
    <t>Datos de la persona natural / sociedad proveedor del exterior</t>
  </si>
  <si>
    <t>Descripción de la transacción</t>
  </si>
  <si>
    <t>País con el cual se mantiene el CDI</t>
  </si>
  <si>
    <t>Tipo de renta según CDI</t>
  </si>
  <si>
    <t>Artículo del CDI que aplicó</t>
  </si>
  <si>
    <t>País desde el cual se presta el servicio o de donde procede el intangible o la renta pasiva (ej.: intereses, regalìas, etc.)</t>
  </si>
  <si>
    <t>Moneda de transacción
(Dólar, Euro, etc.)</t>
  </si>
  <si>
    <t>Monto total de la transacción en la moneda de pago</t>
  </si>
  <si>
    <t>Monto total de la transacción en dólares</t>
  </si>
  <si>
    <t>Forma de pago (transferencia, tarjeta de crédito, compensación de cuentas)</t>
  </si>
  <si>
    <t>¿El pago es considerado como gravado? 
(SI/NO)</t>
  </si>
  <si>
    <t>¿Efectuó retención?
(SI/NO)</t>
  </si>
  <si>
    <t>Base imponible para retención
(USD)</t>
  </si>
  <si>
    <t xml:space="preserve">Porcentaje de impuesto aplicado </t>
  </si>
  <si>
    <t>Monto de retención efectuada
(USD)</t>
  </si>
  <si>
    <t>El pago es considerado como gasto deducible? 
(SI/NO)</t>
  </si>
  <si>
    <t>No. Identificación tributaria</t>
  </si>
  <si>
    <t>Nombres y apellidos / Razón social</t>
  </si>
  <si>
    <t xml:space="preserve">País de residencia fiscal </t>
  </si>
  <si>
    <t>Código o número identificador del Certificado de Residencia Fiscal</t>
  </si>
  <si>
    <t>¿Es parte relacionada? (SI/NO)</t>
  </si>
  <si>
    <t>Normativa para ser considerada como parte relacionada</t>
  </si>
  <si>
    <t>TOTAL</t>
  </si>
  <si>
    <t>B. Detalle de pagos al exterior sin aplicación de Convenios para Evitar la Doble Imposición (CDI)</t>
  </si>
  <si>
    <t xml:space="preserve">No. Asiento contable </t>
  </si>
  <si>
    <t>Datos de la persona natural / sociedad del exterior</t>
  </si>
  <si>
    <t>El pago es considerado como gravado? 
(SI/NO)</t>
  </si>
  <si>
    <t>¿Por qué no es gravado?</t>
  </si>
  <si>
    <t>Normativa de soporte que aplicó para no efectuar la retención</t>
  </si>
  <si>
    <t>Porcentaje de retención</t>
  </si>
  <si>
    <t>¿Requiere certificación de auditores independientes?
(SI/NO)</t>
  </si>
  <si>
    <t>Identificación del auditor independiente que realiza la certificación</t>
  </si>
  <si>
    <t>Razón social del auditor independiente que realiza la certificaciónn</t>
  </si>
  <si>
    <t>País de residencia del auditor independiente que realiza la certificación</t>
  </si>
  <si>
    <t>¿Aplicó un Convenio para Evitar la Doble Imposición?
(SI/NO)</t>
  </si>
  <si>
    <t xml:space="preserve">País con el que aplicó el Convenio para Evitar la Doble Imposición </t>
  </si>
  <si>
    <t>País de residencia fiscal o domicilio</t>
  </si>
  <si>
    <t>( e)</t>
  </si>
  <si>
    <t>Datos del intermediario del reembolso</t>
  </si>
  <si>
    <t>Datos del proveedor del exterior</t>
  </si>
  <si>
    <t>¿Se aplicó un CDI?
(SI/NO)</t>
  </si>
  <si>
    <t>Razón social del auditor independiente que realiza la certificación</t>
  </si>
  <si>
    <t>Observaciones
(j)</t>
  </si>
  <si>
    <t>País de residencia fiscal</t>
  </si>
  <si>
    <t>¿A quién se dio derecho del CDI?
(intermediario/proveedor)</t>
  </si>
  <si>
    <t>(k)</t>
  </si>
  <si>
    <t>D. Detalle de créditos del exterior y el pago de intereses y capital. Se incluyen todas las operaciones del exterior.</t>
  </si>
  <si>
    <t>Según información registrada en los Formularios de Registro de Créditos Externos del Banco Central del Ecuador (BCE)</t>
  </si>
  <si>
    <t>Tasa de Interés del Crédito 
(Fija o Variable)</t>
  </si>
  <si>
    <t>Tipo de deuda (Originaria o Renegociada)</t>
  </si>
  <si>
    <t>Tipo de cambio  en dólares a la fecha de registro contable</t>
  </si>
  <si>
    <t>Saldo inicial del capital
(USD)</t>
  </si>
  <si>
    <t>Saldo del capital al
31 de diciembre del año auditado
(USD)</t>
  </si>
  <si>
    <t>Pagos por intereses</t>
  </si>
  <si>
    <t>Costo / Gasto financiero del año auditado</t>
  </si>
  <si>
    <t>Pagos de capital</t>
  </si>
  <si>
    <t>Pagos de capital por el año auditado</t>
  </si>
  <si>
    <t>Datos del prestamista</t>
  </si>
  <si>
    <t>Ubicación del origen</t>
  </si>
  <si>
    <t>Fecha de las operaciones</t>
  </si>
  <si>
    <t>Número del registro</t>
  </si>
  <si>
    <t>Porcentaje de tasa de interés</t>
  </si>
  <si>
    <t>Plazo 
(meses)</t>
  </si>
  <si>
    <t>Destino del crédito</t>
  </si>
  <si>
    <t>Moneda de pago
(Dólar, Euro, etc.)</t>
  </si>
  <si>
    <t>Monto del crédito en la moneda de pago</t>
  </si>
  <si>
    <t>Monto del crédito en dólares</t>
  </si>
  <si>
    <t>¿Es una Institución Financiera del exterior legalmente establecida? (SI/NO)</t>
  </si>
  <si>
    <t>¿Es una entidad no financiera especializada calificada? 
(SI/NO)</t>
  </si>
  <si>
    <t>Ciudad</t>
  </si>
  <si>
    <t>País</t>
  </si>
  <si>
    <t>Suscripción</t>
  </si>
  <si>
    <t>Desembolso</t>
  </si>
  <si>
    <t>Registro</t>
  </si>
  <si>
    <t>e. Información de derivados financieros que mantiene la empresa</t>
  </si>
  <si>
    <t>Datos de la contraparte extranjera</t>
  </si>
  <si>
    <t>Activo subyacente</t>
  </si>
  <si>
    <t>No. Contratos vigentes en el año auditado</t>
  </si>
  <si>
    <t>Fecha de inicio del contrato</t>
  </si>
  <si>
    <t>Fecha de vencimiento del contrato</t>
  </si>
  <si>
    <t>Valor del derivado financiero al 01 de enero del año  auditado</t>
  </si>
  <si>
    <t>Valor del derivado financiero al 31 de diciembre del año  auditado</t>
  </si>
  <si>
    <t>Ganancia / Pérdida en el año auditado</t>
  </si>
  <si>
    <t>2.- INGRESOS DEL EXTERIOR</t>
  </si>
  <si>
    <t>Datos de la persona natural / sociedad cliente del exterior que realizó el pago</t>
  </si>
  <si>
    <t>Aplicó un Convenio para evitar la Doble imposición 
(SI / NO)</t>
  </si>
  <si>
    <t>Método para evitar la doble imposición 
(Exención / Crédito)</t>
  </si>
  <si>
    <t>Monto del ingreso en la moneda de pago</t>
  </si>
  <si>
    <t>Monto del ingreso en dólares</t>
  </si>
  <si>
    <t>Monto de la retención efectuada</t>
  </si>
  <si>
    <t>Detalle de prestamos del exterior de partes relacionadas, condiciones, plazos, tasas de interés, garantías, detalle de pagos</t>
  </si>
  <si>
    <t>C. Detalle de pagos mediante reembolsos de gastos al exterior. Se incluyen los pagos con o sin aplicaciòn de los Convenios para Evitar la Doble Imposición (CDI)</t>
  </si>
  <si>
    <r>
      <t xml:space="preserve">Detalle de ingresos recibidos del exterior. Se incluyen todas las operaciones con o sin aplicaciòn de los Convenios para Evitar la Doble Imposición (CDI) </t>
    </r>
    <r>
      <rPr>
        <b/>
        <sz val="9"/>
        <color indexed="56"/>
        <rFont val="Arial"/>
        <family val="2"/>
      </rPr>
      <t>(h)</t>
    </r>
  </si>
  <si>
    <r>
      <t xml:space="preserve">Observaciones
</t>
    </r>
    <r>
      <rPr>
        <b/>
        <sz val="9"/>
        <color indexed="62"/>
        <rFont val="Arial"/>
        <family val="2"/>
      </rPr>
      <t>(i)</t>
    </r>
  </si>
  <si>
    <r>
      <t xml:space="preserve">Tipo de derivado financiero
</t>
    </r>
    <r>
      <rPr>
        <b/>
        <sz val="9"/>
        <color indexed="56"/>
        <rFont val="Arial"/>
        <family val="2"/>
      </rPr>
      <t>(g)</t>
    </r>
  </si>
  <si>
    <r>
      <rPr>
        <b/>
        <sz val="9"/>
        <rFont val="Arial"/>
        <family val="2"/>
      </rPr>
      <t>a)</t>
    </r>
    <r>
      <rPr>
        <sz val="9"/>
        <rFont val="Arial"/>
        <family val="2"/>
      </rPr>
      <t xml:space="preserve"> Corresponde al número del casillero del formulario 101, Declaración del impuesto a la renta y presentación de estados financieros para sociedades y establecimientos permanentes, vigente para el ejercicio fiscal auditado; en donde se declararon las operaciones con el exterior.</t>
    </r>
  </si>
  <si>
    <r>
      <rPr>
        <b/>
        <sz val="9"/>
        <rFont val="Arial"/>
        <family val="2"/>
      </rPr>
      <t>b)</t>
    </r>
    <r>
      <rPr>
        <sz val="9"/>
        <rFont val="Arial"/>
        <family val="2"/>
      </rPr>
      <t xml:space="preserve"> Los códigos de cuentas deberán ser ingresados al máximo detalle posible, de tal forma que los componentes de cada casillero se puedan identificar claramente.</t>
    </r>
  </si>
  <si>
    <r>
      <rPr>
        <b/>
        <sz val="9"/>
        <rFont val="Arial"/>
        <family val="2"/>
      </rPr>
      <t>c)</t>
    </r>
    <r>
      <rPr>
        <sz val="9"/>
        <rFont val="Arial"/>
        <family val="2"/>
      </rPr>
      <t xml:space="preserve"> Corresponde a los datos de la persona natural / sociedad del exterior con la que se efectuaron las operaciones indicadas y los requisitos formales para sustentar los gastos. Considerar la aplicación de lo previsto en la resolución NAC-DGERCGC22-00000056 publicada en el segundo suplemento del Registro Oficial No. 2019, de 29-XII-2022</t>
    </r>
  </si>
  <si>
    <r>
      <rPr>
        <b/>
        <sz val="9"/>
        <rFont val="Arial"/>
        <family val="2"/>
      </rPr>
      <t>d)</t>
    </r>
    <r>
      <rPr>
        <sz val="9"/>
        <rFont val="Arial"/>
        <family val="2"/>
      </rPr>
      <t xml:space="preserve"> Corresponde al tipo de renta especificada en cada Convenio para Evitar la Doble Imposición (CDI) que aplica a la transacción informada, como por ejemplo: Beneficios Empresariales, Dividendos, Intereses, Regalías, Artistas, Estudiantes, etc.</t>
    </r>
  </si>
  <si>
    <r>
      <rPr>
        <b/>
        <sz val="9"/>
        <rFont val="Arial"/>
        <family val="2"/>
      </rPr>
      <t>e)</t>
    </r>
    <r>
      <rPr>
        <sz val="9"/>
        <rFont val="Arial"/>
        <family val="2"/>
      </rPr>
      <t xml:space="preserve"> Describa las forma de pago (transferencia, tarjeta de crédito, compensación de cuentas) </t>
    </r>
  </si>
  <si>
    <r>
      <rPr>
        <b/>
        <sz val="9"/>
        <rFont val="Arial"/>
        <family val="2"/>
      </rPr>
      <t>f)</t>
    </r>
    <r>
      <rPr>
        <sz val="9"/>
        <rFont val="Arial"/>
        <family val="2"/>
      </rPr>
      <t xml:space="preserve"> Corresponde a los desembolsos de dinero efectuados por el pago de intereses y capital del crédito en el exterior. Se debe registrar el valor acumulado desde el inicio del crédito.</t>
    </r>
  </si>
  <si>
    <r>
      <rPr>
        <b/>
        <sz val="9"/>
        <rFont val="Arial"/>
        <family val="2"/>
      </rPr>
      <t>g)</t>
    </r>
    <r>
      <rPr>
        <sz val="9"/>
        <rFont val="Arial"/>
        <family val="2"/>
      </rPr>
      <t xml:space="preserve"> Señalar la clase de derivado financiero por ejemplo: opciones, futuros, swaps, forwards, etc.</t>
    </r>
  </si>
  <si>
    <r>
      <rPr>
        <b/>
        <sz val="9"/>
        <rFont val="Arial"/>
        <family val="2"/>
      </rPr>
      <t>h)</t>
    </r>
    <r>
      <rPr>
        <sz val="9"/>
        <rFont val="Arial"/>
        <family val="2"/>
      </rPr>
      <t>Se deberán detallar los ingresos que obtuvo la compañía en el año objeto de análisis. Por ejemplo: ganancias de capital, dividendos, entre otros.</t>
    </r>
  </si>
  <si>
    <r>
      <rPr>
        <b/>
        <sz val="9"/>
        <rFont val="Arial"/>
        <family val="2"/>
      </rPr>
      <t>i)</t>
    </r>
    <r>
      <rPr>
        <sz val="9"/>
        <rFont val="Arial"/>
        <family val="2"/>
      </rPr>
      <t xml:space="preserve"> En caso de existir observaciones se debe revelar la explicación de las mismas, tanto en la columna de observaciones, como en la parte de Recomendaciones sobre Aspectos Tributarios.</t>
    </r>
  </si>
  <si>
    <r>
      <t xml:space="preserve">Observaciones
</t>
    </r>
    <r>
      <rPr>
        <b/>
        <sz val="9"/>
        <color rgb="FFFF0000"/>
        <rFont val="Arial"/>
        <family val="2"/>
      </rPr>
      <t>(i)</t>
    </r>
  </si>
  <si>
    <r>
      <t xml:space="preserve">Observaciones 
</t>
    </r>
    <r>
      <rPr>
        <b/>
        <sz val="9"/>
        <color rgb="FFFF0000"/>
        <rFont val="Arial"/>
        <family val="2"/>
      </rPr>
      <t>(i)</t>
    </r>
  </si>
  <si>
    <t>PONER SI EL AUDITOR VERIFICÓ LAS CONDICIONES PARA HACER USO DE LA DEDUCCIÓN ESPECIAL</t>
  </si>
  <si>
    <t>DEDUCCIONES ADICIONALES</t>
  </si>
  <si>
    <t>Descripción de la deducción</t>
  </si>
  <si>
    <t>Normativa aplicable para considerar la deducción</t>
  </si>
  <si>
    <t>Valor en libros contables</t>
  </si>
  <si>
    <t>% de deducción adicional a considerar en base a la normativa aplicable</t>
  </si>
  <si>
    <t>Valor de la deducción a considerar en base a la normativa aplicable</t>
  </si>
  <si>
    <t>Total según el contribuyente</t>
  </si>
  <si>
    <t>Total deducciones adicionales registradas el casillero 810 de la declaración de Impuesto a la Renta</t>
  </si>
  <si>
    <r>
      <t xml:space="preserve">Diferencia </t>
    </r>
    <r>
      <rPr>
        <b/>
        <sz val="8"/>
        <color indexed="56"/>
        <rFont val="Arial"/>
        <family val="2"/>
      </rPr>
      <t>(g)</t>
    </r>
  </si>
  <si>
    <t>Norma que los contiene</t>
  </si>
  <si>
    <t>Impuesto al que aplica</t>
  </si>
  <si>
    <r>
      <t xml:space="preserve">EXPLICACIÓN DE DIFERENCIAS </t>
    </r>
    <r>
      <rPr>
        <b/>
        <sz val="8"/>
        <color indexed="62"/>
        <rFont val="Arial"/>
        <family val="2"/>
      </rPr>
      <t>(g)</t>
    </r>
  </si>
  <si>
    <r>
      <rPr>
        <b/>
        <sz val="8"/>
        <rFont val="Arial"/>
        <family val="2"/>
      </rPr>
      <t>a)</t>
    </r>
    <r>
      <rPr>
        <sz val="8"/>
        <rFont val="Arial"/>
        <family val="2"/>
      </rPr>
      <t xml:space="preserve"> Los códigos de cuentas deberán ser ingresados al máximo detalle posible, de tal forma que los componentes del casillero se puedan identificar claramente.</t>
    </r>
  </si>
  <si>
    <r>
      <rPr>
        <b/>
        <sz val="8"/>
        <rFont val="Arial"/>
        <family val="2"/>
      </rPr>
      <t>b)</t>
    </r>
    <r>
      <rPr>
        <sz val="8"/>
        <rFont val="Arial"/>
        <family val="2"/>
      </rPr>
      <t xml:space="preserve"> Se deberá especificar el tipo de deducción adicional que se haya efectuado, por ejemplo: Deducciones que correspondan a remuneraciones y beneficios sociales sobre los que se aporte al Instituto Ecuatoriano de Seguridad Social, por incremento neto de empleos.</t>
    </r>
  </si>
  <si>
    <r>
      <rPr>
        <b/>
        <sz val="8"/>
        <rFont val="Arial"/>
        <family val="2"/>
      </rPr>
      <t>c)</t>
    </r>
    <r>
      <rPr>
        <sz val="8"/>
        <rFont val="Arial"/>
        <family val="2"/>
      </rPr>
      <t xml:space="preserve"> Se debe detallar la normativa aplicable para considerar la deducción adicional, por ejemplo: Inciso cuarto, numeral 9 del artículo 10 de la Ley de Régimen Tributario Interno.</t>
    </r>
  </si>
  <si>
    <r>
      <rPr>
        <b/>
        <sz val="8"/>
        <rFont val="Arial"/>
        <family val="2"/>
      </rPr>
      <t>d)</t>
    </r>
    <r>
      <rPr>
        <sz val="8"/>
        <rFont val="Arial"/>
        <family val="2"/>
      </rPr>
      <t xml:space="preserve"> Corresponde a la sumatoria de las operaciones efectuadas en el ejercicio fiscal auditado en número y en valor monetario de conformidad con el código contable indicado.</t>
    </r>
  </si>
  <si>
    <r>
      <rPr>
        <b/>
        <sz val="8"/>
        <rFont val="Arial"/>
        <family val="2"/>
      </rPr>
      <t>e)</t>
    </r>
    <r>
      <rPr>
        <sz val="8"/>
        <rFont val="Arial"/>
        <family val="2"/>
      </rPr>
      <t xml:space="preserve"> Corresponde al porcentaje de deducción adicional a considerar en base a la normativa aplicable, por ejemplo para el incremento neto de empleos el porcentaje adicional a deducirse corresponde al 100%.</t>
    </r>
  </si>
  <si>
    <r>
      <rPr>
        <b/>
        <sz val="8"/>
        <rFont val="Arial"/>
        <family val="2"/>
      </rPr>
      <t>f)</t>
    </r>
    <r>
      <rPr>
        <sz val="8"/>
        <rFont val="Arial"/>
        <family val="2"/>
      </rPr>
      <t xml:space="preserve"> Corresponde al valor en libros por el % de deducción adicional.</t>
    </r>
  </si>
  <si>
    <r>
      <rPr>
        <b/>
        <sz val="8"/>
        <rFont val="Arial"/>
        <family val="2"/>
      </rPr>
      <t>g)</t>
    </r>
    <r>
      <rPr>
        <sz val="8"/>
        <rFont val="Arial"/>
        <family val="2"/>
      </rPr>
      <t xml:space="preserve"> En caso de existir diferencias se debe revelar la explicación de las mismas  en el cuadro Explicación de Diferencias de este Anexo y deberá estar reflejado en la parte de 'Recomendaciones sobre Aspectos Tributarios'.
</t>
    </r>
  </si>
  <si>
    <t>Utiliza beneficios tributarios para el cálculo del impuesto a la renta</t>
  </si>
  <si>
    <t>SI / No</t>
  </si>
  <si>
    <t>Anexo X</t>
  </si>
  <si>
    <t xml:space="preserve">Cuadro No. </t>
  </si>
  <si>
    <t>BENEFICIOS TRIBUTARIOS</t>
  </si>
  <si>
    <t>Utiliza reducción de tarifa para el pago de impuesto a la renta</t>
  </si>
  <si>
    <t xml:space="preserve">La sociedad auditada cuentas con políticas  y procedimientos contables </t>
  </si>
  <si>
    <t>(h=f-g)</t>
  </si>
  <si>
    <t>Valor de la diferencia establecida entre libros contable y auditoría externa</t>
  </si>
  <si>
    <t>Tiene suscritos contratos de inversión</t>
  </si>
  <si>
    <t>Fecha del contrato de inversión</t>
  </si>
  <si>
    <t>El contrato de inversión está vigente?</t>
  </si>
  <si>
    <t>Descripción de los incentivos tributarios que constan en el contrato</t>
  </si>
  <si>
    <t>No. Resolución con el que se aprueba el contrato de inversión y/o adenda</t>
  </si>
  <si>
    <t>Valor de la deducción a considerar en base a la normativa aplicable establecido por auditoría externa</t>
  </si>
  <si>
    <t>Tarifa de impuesto a la renta utilizada</t>
  </si>
  <si>
    <t>Período en el que se inició la inversión</t>
  </si>
  <si>
    <t xml:space="preserve">Usuarios u operadores de Zonas Francas </t>
  </si>
  <si>
    <t xml:space="preserve">Administradores, usuarios u operadores de Zonas Francas </t>
  </si>
  <si>
    <t>A) DETALLE Y CONCILIACIÓN DE DEDUCCIONES ADICIONALES UTILIZADAS PARA LIQUIDACIÓN DE IMPUESTO A LA RENTA DEL PERÍODO FISCAL</t>
  </si>
  <si>
    <t>B) BENEFICIOS TRIBUTARIOS POR CONTRATOS DE INVERSIÓN UTILIZADOS PARA EL CÁLCULO DE IMPUESTO A LA RENTA DEL PERÍODO FISCAL</t>
  </si>
  <si>
    <t>El incentivo fue utilizado durante el ejercicio fiscal</t>
  </si>
  <si>
    <t>Monto utilizado el incentivo utilizado en la declaración de impuesto a la renta</t>
  </si>
  <si>
    <t>Exportadoraes habituales</t>
  </si>
  <si>
    <t>No. de la Resolución
(si aplica)</t>
  </si>
  <si>
    <t>Reducción de la tarifa del impuesto a la renta para el impulso al deporte, la cultura y al desarrollo económico responsable y sustentable de la ciencia, tecnología e innovación, y el apoyo a la atención de la discapacidad</t>
  </si>
  <si>
    <t>ANEXO No. 8</t>
  </si>
  <si>
    <t>DETALLE DEL USO DEL CRÉDITO TRIBUTARIO POR IMPUESTO A LA RENTA Y POR IMPUESTO A LA SALIDA DE DIVISAS (ISD)</t>
  </si>
  <si>
    <t>1. Detalle de uso del crédito tributario por Impuesto a la Renta</t>
  </si>
  <si>
    <r>
      <t xml:space="preserve">Ejercicio Fiscal en el cual se generó el Crédito Tributario  
</t>
    </r>
    <r>
      <rPr>
        <b/>
        <sz val="8"/>
        <color indexed="62"/>
        <rFont val="Arial"/>
        <family val="2"/>
      </rPr>
      <t>(a)</t>
    </r>
  </si>
  <si>
    <t>Nombre cuenta contable</t>
  </si>
  <si>
    <r>
      <t xml:space="preserve">Valor del Crédito Tributario generado
</t>
    </r>
    <r>
      <rPr>
        <b/>
        <sz val="8"/>
        <color indexed="62"/>
        <rFont val="Arial"/>
        <family val="2"/>
      </rPr>
      <t>(b)</t>
    </r>
  </si>
  <si>
    <r>
      <t xml:space="preserve">Valor del Crédito Tributario devuelto por el SRI (pago indebido, pago en exceso, etc.)
(en USD)
</t>
    </r>
    <r>
      <rPr>
        <b/>
        <sz val="8"/>
        <color indexed="62"/>
        <rFont val="Arial"/>
        <family val="2"/>
      </rPr>
      <t>(c)</t>
    </r>
  </si>
  <si>
    <t>Valor total del Crédito Tributario que ha sido devuelto
(en USD)</t>
  </si>
  <si>
    <r>
      <t xml:space="preserve">Valor del Crédito Tributario que se lo utiliza directamente en su declaración de Impuesto a la Renta
(en USD)
</t>
    </r>
    <r>
      <rPr>
        <b/>
        <sz val="8"/>
        <color indexed="62"/>
        <rFont val="Arial"/>
        <family val="2"/>
      </rPr>
      <t>(d)</t>
    </r>
  </si>
  <si>
    <t>Valor total del Crédito Tributario que se ha utilizado directamente en su declaración de impuesto a la renta
(en USD)</t>
  </si>
  <si>
    <r>
      <t xml:space="preserve">Valor que no puede ser utilizado como crédito tributario
(en USD)
</t>
    </r>
    <r>
      <rPr>
        <b/>
        <sz val="8"/>
        <color indexed="62"/>
        <rFont val="Arial"/>
        <family val="2"/>
      </rPr>
      <t>(e)</t>
    </r>
  </si>
  <si>
    <t>Saldo de Crédito Tributario pendiente de utilizar
(en USD)</t>
  </si>
  <si>
    <r>
      <t xml:space="preserve">Observaciones
</t>
    </r>
    <r>
      <rPr>
        <b/>
        <sz val="8"/>
        <color indexed="62"/>
        <rFont val="Arial"/>
        <family val="2"/>
      </rPr>
      <t>(k)</t>
    </r>
  </si>
  <si>
    <r>
      <rPr>
        <b/>
        <sz val="8"/>
        <rFont val="Arial"/>
        <family val="2"/>
      </rPr>
      <t>Año 2021</t>
    </r>
    <r>
      <rPr>
        <sz val="8"/>
        <rFont val="Arial"/>
        <family val="2"/>
      </rPr>
      <t xml:space="preserve">
</t>
    </r>
    <r>
      <rPr>
        <sz val="8"/>
        <color indexed="10"/>
        <rFont val="Liberation Sans"/>
        <family val="2"/>
      </rPr>
      <t>{2}</t>
    </r>
  </si>
  <si>
    <r>
      <rPr>
        <b/>
        <sz val="8"/>
        <rFont val="Arial"/>
        <family val="2"/>
      </rPr>
      <t>Año 2022</t>
    </r>
    <r>
      <rPr>
        <sz val="8"/>
        <rFont val="Arial"/>
        <family val="2"/>
      </rPr>
      <t xml:space="preserve">
</t>
    </r>
    <r>
      <rPr>
        <sz val="8"/>
        <color indexed="10"/>
        <rFont val="Liberation Sans"/>
        <family val="2"/>
      </rPr>
      <t>{3}</t>
    </r>
  </si>
  <si>
    <r>
      <rPr>
        <b/>
        <sz val="8"/>
        <rFont val="Arial"/>
        <family val="2"/>
      </rPr>
      <t>Año 2023</t>
    </r>
    <r>
      <rPr>
        <sz val="8"/>
        <rFont val="Arial"/>
        <family val="2"/>
      </rPr>
      <t xml:space="preserve">
</t>
    </r>
    <r>
      <rPr>
        <sz val="8"/>
        <color indexed="10"/>
        <rFont val="Liberation Sans"/>
        <family val="2"/>
      </rPr>
      <t>{4}</t>
    </r>
  </si>
  <si>
    <t>{5} = { 2 + 3 + 4}</t>
  </si>
  <si>
    <r>
      <rPr>
        <b/>
        <sz val="8"/>
        <rFont val="Arial"/>
        <family val="2"/>
      </rPr>
      <t>Año 2021</t>
    </r>
    <r>
      <rPr>
        <sz val="8"/>
        <rFont val="Arial"/>
        <family val="2"/>
      </rPr>
      <t xml:space="preserve">
</t>
    </r>
    <r>
      <rPr>
        <sz val="8"/>
        <color indexed="10"/>
        <rFont val="Liberation Sans"/>
        <family val="2"/>
      </rPr>
      <t>{6}</t>
    </r>
  </si>
  <si>
    <r>
      <rPr>
        <b/>
        <sz val="8"/>
        <rFont val="Arial"/>
        <family val="2"/>
      </rPr>
      <t>Año 2022</t>
    </r>
    <r>
      <rPr>
        <sz val="8"/>
        <rFont val="Arial"/>
        <family val="2"/>
      </rPr>
      <t xml:space="preserve">
</t>
    </r>
    <r>
      <rPr>
        <sz val="8"/>
        <color indexed="10"/>
        <rFont val="Liberation Sans"/>
        <family val="2"/>
      </rPr>
      <t>{7}</t>
    </r>
  </si>
  <si>
    <r>
      <rPr>
        <b/>
        <sz val="8"/>
        <rFont val="Arial"/>
        <family val="2"/>
      </rPr>
      <t>Año 2023</t>
    </r>
    <r>
      <rPr>
        <sz val="8"/>
        <rFont val="Arial"/>
        <family val="2"/>
      </rPr>
      <t xml:space="preserve">
</t>
    </r>
    <r>
      <rPr>
        <sz val="8"/>
        <color indexed="10"/>
        <rFont val="Liberation Sans"/>
        <family val="2"/>
      </rPr>
      <t>{8}</t>
    </r>
  </si>
  <si>
    <t>{9} = { 6 + 7 + 8}</t>
  </si>
  <si>
    <t>{11} = { 1 - 5 - 9 - 10}</t>
  </si>
  <si>
    <t>TOTALES</t>
  </si>
  <si>
    <t>2. Detalle de uso del ISD pagado y del crédito tributario por Impuesto a la Salida de Divisas (ISD)</t>
  </si>
  <si>
    <r>
      <t xml:space="preserve">Ejercicio Fiscal en el cual se realizaron pagos de ISD susceptibles de ser considerados como costo o gasto, crédito tributario o sujeto a devolución
</t>
    </r>
    <r>
      <rPr>
        <b/>
        <sz val="8"/>
        <color indexed="62"/>
        <rFont val="Arial"/>
        <family val="2"/>
      </rPr>
      <t>(f)</t>
    </r>
  </si>
  <si>
    <r>
      <t xml:space="preserve">Valor total del ISD pagado en el ejercicio fiscal, susceptible de ser considerado como costo o gasto, crédito tributario o sujeto a devolución
(en USD)
</t>
    </r>
    <r>
      <rPr>
        <b/>
        <sz val="8"/>
        <color indexed="62"/>
        <rFont val="Arial"/>
        <family val="2"/>
      </rPr>
      <t>(g)</t>
    </r>
  </si>
  <si>
    <t>Valor del ISD que se utiliza como costo o gasto en su declaración de Impuesto a la Renta 
(en USD)</t>
  </si>
  <si>
    <t>Subtotal de ISD pagado, después de utilizarse como costo o gasto en su declaración de Impuesto a la Renta
(en USD)</t>
  </si>
  <si>
    <r>
      <t xml:space="preserve">Valor del ISD que se utiliza como Crédito Tributario directamente en su declaración de Impuesto a la Renta
(en USD)
</t>
    </r>
    <r>
      <rPr>
        <b/>
        <sz val="8"/>
        <color indexed="62"/>
        <rFont val="Arial"/>
        <family val="2"/>
      </rPr>
      <t>(h)</t>
    </r>
  </si>
  <si>
    <t>Subtotal de ISD pagado, después de utilizarse como costo o gasto y como crédito tributario en su declaración de Impuesto a la Renta
(en USD)</t>
  </si>
  <si>
    <r>
      <t xml:space="preserve">Valor del ISD devuelto por el SRI
(en USD)
</t>
    </r>
    <r>
      <rPr>
        <b/>
        <sz val="8"/>
        <color indexed="62"/>
        <rFont val="Arial"/>
        <family val="2"/>
      </rPr>
      <t>(i)</t>
    </r>
  </si>
  <si>
    <r>
      <t xml:space="preserve">Valor del ISD pagado no sujeto a devolución, que no puede usarse como crédito tributario y que no puede ser cargado al costo o gasto
</t>
    </r>
    <r>
      <rPr>
        <b/>
        <sz val="8"/>
        <color indexed="62"/>
        <rFont val="Arial"/>
        <family val="2"/>
      </rPr>
      <t>(j)</t>
    </r>
  </si>
  <si>
    <t>Saldo de Crédito Tributario pendiente de utilizar</t>
  </si>
  <si>
    <r>
      <rPr>
        <b/>
        <sz val="8"/>
        <rFont val="Arial"/>
        <family val="2"/>
      </rPr>
      <t>Año 2019</t>
    </r>
    <r>
      <rPr>
        <sz val="8"/>
        <rFont val="Arial"/>
        <family val="2"/>
      </rPr>
      <t xml:space="preserve">
</t>
    </r>
    <r>
      <rPr>
        <sz val="8"/>
        <color indexed="10"/>
        <rFont val="Liberation Sans"/>
        <family val="2"/>
      </rPr>
      <t>{2}</t>
    </r>
  </si>
  <si>
    <r>
      <rPr>
        <b/>
        <sz val="8"/>
        <rFont val="Arial"/>
        <family val="2"/>
      </rPr>
      <t>Año 2020</t>
    </r>
    <r>
      <rPr>
        <sz val="8"/>
        <rFont val="Arial"/>
        <family val="2"/>
      </rPr>
      <t xml:space="preserve">
</t>
    </r>
    <r>
      <rPr>
        <sz val="8"/>
        <color indexed="10"/>
        <rFont val="Liberation Sans"/>
        <family val="2"/>
      </rPr>
      <t>{3}</t>
    </r>
  </si>
  <si>
    <r>
      <rPr>
        <b/>
        <sz val="8"/>
        <rFont val="Arial"/>
        <family val="2"/>
      </rPr>
      <t>Año 2021</t>
    </r>
    <r>
      <rPr>
        <sz val="8"/>
        <rFont val="Arial"/>
        <family val="2"/>
      </rPr>
      <t xml:space="preserve">
</t>
    </r>
    <r>
      <rPr>
        <sz val="8"/>
        <color indexed="10"/>
        <rFont val="Liberation Sans"/>
        <family val="2"/>
      </rPr>
      <t>{4}</t>
    </r>
  </si>
  <si>
    <r>
      <rPr>
        <b/>
        <sz val="8"/>
        <rFont val="Arial"/>
        <family val="2"/>
      </rPr>
      <t>Año 2022</t>
    </r>
    <r>
      <rPr>
        <sz val="8"/>
        <rFont val="Arial"/>
        <family val="2"/>
      </rPr>
      <t xml:space="preserve">
</t>
    </r>
    <r>
      <rPr>
        <sz val="8"/>
        <color indexed="10"/>
        <rFont val="Liberation Sans"/>
        <family val="2"/>
      </rPr>
      <t>{5}</t>
    </r>
  </si>
  <si>
    <r>
      <rPr>
        <b/>
        <sz val="8"/>
        <rFont val="Arial"/>
        <family val="2"/>
      </rPr>
      <t>Año 2023</t>
    </r>
    <r>
      <rPr>
        <sz val="8"/>
        <rFont val="Arial"/>
        <family val="2"/>
      </rPr>
      <t xml:space="preserve">
</t>
    </r>
    <r>
      <rPr>
        <sz val="8"/>
        <color indexed="10"/>
        <rFont val="Liberation Sans"/>
        <family val="2"/>
      </rPr>
      <t>{6}</t>
    </r>
  </si>
  <si>
    <t>{7} = { 1 - 2 - 3 - 4 - 5 - 6}</t>
  </si>
  <si>
    <r>
      <rPr>
        <b/>
        <sz val="8"/>
        <rFont val="Arial"/>
        <family val="2"/>
      </rPr>
      <t>Año 2019</t>
    </r>
    <r>
      <rPr>
        <sz val="8"/>
        <rFont val="Arial"/>
        <family val="2"/>
      </rPr>
      <t xml:space="preserve">
</t>
    </r>
    <r>
      <rPr>
        <sz val="8"/>
        <color indexed="10"/>
        <rFont val="Liberation Sans"/>
        <family val="2"/>
      </rPr>
      <t>{8}</t>
    </r>
  </si>
  <si>
    <r>
      <rPr>
        <b/>
        <sz val="8"/>
        <rFont val="Arial"/>
        <family val="2"/>
      </rPr>
      <t>Año 2020</t>
    </r>
    <r>
      <rPr>
        <sz val="8"/>
        <rFont val="Arial"/>
        <family val="2"/>
      </rPr>
      <t xml:space="preserve">
</t>
    </r>
    <r>
      <rPr>
        <sz val="8"/>
        <color indexed="10"/>
        <rFont val="Liberation Sans"/>
        <family val="2"/>
      </rPr>
      <t>{9}</t>
    </r>
  </si>
  <si>
    <r>
      <rPr>
        <b/>
        <sz val="8"/>
        <rFont val="Arial"/>
        <family val="2"/>
      </rPr>
      <t>Año 2021</t>
    </r>
    <r>
      <rPr>
        <sz val="8"/>
        <rFont val="Arial"/>
        <family val="2"/>
      </rPr>
      <t xml:space="preserve">
</t>
    </r>
    <r>
      <rPr>
        <sz val="8"/>
        <color indexed="10"/>
        <rFont val="Liberation Sans"/>
        <family val="2"/>
      </rPr>
      <t>{10}</t>
    </r>
  </si>
  <si>
    <r>
      <rPr>
        <b/>
        <sz val="8"/>
        <rFont val="Arial"/>
        <family val="2"/>
      </rPr>
      <t>Año 2022</t>
    </r>
    <r>
      <rPr>
        <sz val="8"/>
        <rFont val="Arial"/>
        <family val="2"/>
      </rPr>
      <t xml:space="preserve">
</t>
    </r>
    <r>
      <rPr>
        <sz val="8"/>
        <color indexed="10"/>
        <rFont val="Liberation Sans"/>
        <family val="2"/>
      </rPr>
      <t>{11}</t>
    </r>
  </si>
  <si>
    <r>
      <rPr>
        <b/>
        <sz val="8"/>
        <rFont val="Arial"/>
        <family val="2"/>
      </rPr>
      <t>Año 2023</t>
    </r>
    <r>
      <rPr>
        <sz val="8"/>
        <rFont val="Arial"/>
        <family val="2"/>
      </rPr>
      <t xml:space="preserve">
</t>
    </r>
    <r>
      <rPr>
        <sz val="8"/>
        <color indexed="10"/>
        <rFont val="Liberation Sans"/>
        <family val="2"/>
      </rPr>
      <t>{12}</t>
    </r>
  </si>
  <si>
    <t>{13} = { 7 - 8 - 9 - 10 - 11 - 12}</t>
  </si>
  <si>
    <r>
      <rPr>
        <b/>
        <sz val="8"/>
        <rFont val="Arial"/>
        <family val="2"/>
      </rPr>
      <t>Año 2019</t>
    </r>
    <r>
      <rPr>
        <sz val="8"/>
        <rFont val="Arial"/>
        <family val="2"/>
      </rPr>
      <t xml:space="preserve">
</t>
    </r>
    <r>
      <rPr>
        <sz val="8"/>
        <color indexed="10"/>
        <rFont val="Liberation Sans"/>
        <family val="2"/>
      </rPr>
      <t>{14}</t>
    </r>
  </si>
  <si>
    <r>
      <rPr>
        <b/>
        <sz val="8"/>
        <rFont val="Arial"/>
        <family val="2"/>
      </rPr>
      <t>Año 2020</t>
    </r>
    <r>
      <rPr>
        <sz val="8"/>
        <rFont val="Arial"/>
        <family val="2"/>
      </rPr>
      <t xml:space="preserve">
</t>
    </r>
    <r>
      <rPr>
        <sz val="8"/>
        <color indexed="10"/>
        <rFont val="Liberation Sans"/>
        <family val="2"/>
      </rPr>
      <t>{15}</t>
    </r>
  </si>
  <si>
    <r>
      <rPr>
        <b/>
        <sz val="8"/>
        <rFont val="Arial"/>
        <family val="2"/>
      </rPr>
      <t>Año 2021</t>
    </r>
    <r>
      <rPr>
        <sz val="8"/>
        <rFont val="Arial"/>
        <family val="2"/>
      </rPr>
      <t xml:space="preserve">
</t>
    </r>
    <r>
      <rPr>
        <sz val="8"/>
        <color indexed="10"/>
        <rFont val="Liberation Sans"/>
        <family val="2"/>
      </rPr>
      <t>{16}</t>
    </r>
  </si>
  <si>
    <r>
      <rPr>
        <b/>
        <sz val="8"/>
        <rFont val="Arial"/>
        <family val="2"/>
      </rPr>
      <t>Año 2022</t>
    </r>
    <r>
      <rPr>
        <sz val="8"/>
        <rFont val="Arial"/>
        <family val="2"/>
      </rPr>
      <t xml:space="preserve">
</t>
    </r>
    <r>
      <rPr>
        <sz val="8"/>
        <color indexed="10"/>
        <rFont val="Liberation Sans"/>
        <family val="2"/>
      </rPr>
      <t>{17}</t>
    </r>
  </si>
  <si>
    <r>
      <rPr>
        <b/>
        <sz val="8"/>
        <rFont val="Arial"/>
        <family val="2"/>
      </rPr>
      <t>Año 2023</t>
    </r>
    <r>
      <rPr>
        <sz val="8"/>
        <rFont val="Arial"/>
        <family val="2"/>
      </rPr>
      <t xml:space="preserve">
</t>
    </r>
    <r>
      <rPr>
        <sz val="8"/>
        <color indexed="10"/>
        <rFont val="Liberation Sans"/>
        <family val="2"/>
      </rPr>
      <t>{18}</t>
    </r>
  </si>
  <si>
    <t xml:space="preserve">{19} </t>
  </si>
  <si>
    <t>{20} = { 13 - 14 - 15 - 16 - 17 - 18 - 19 }</t>
  </si>
  <si>
    <r>
      <rPr>
        <b/>
        <sz val="8"/>
        <rFont val="Arial"/>
        <family val="2"/>
      </rPr>
      <t>a)</t>
    </r>
    <r>
      <rPr>
        <sz val="8"/>
        <rFont val="Arial"/>
        <family val="2"/>
      </rPr>
      <t xml:space="preserve"> Corresponde al ejercicio fiscal en el cual se registró el crédito tributario en el formulario de la declaración de Impuesto a la Renta para sociedades..</t>
    </r>
  </si>
  <si>
    <r>
      <rPr>
        <b/>
        <sz val="8"/>
        <rFont val="Arial"/>
        <family val="2"/>
      </rPr>
      <t>b)</t>
    </r>
    <r>
      <rPr>
        <sz val="8"/>
        <rFont val="Arial"/>
        <family val="2"/>
      </rPr>
      <t xml:space="preserve"> Corresponde al valor del crédito tributario generado en cada ejercicio fiscal de los 3 que se informan en este anexo, no al crédito tributario acumulado en la declaración de Impuesto a la Renta de cada ejercicio fiscal. Para el valor registrado en este campo para cada uno de los 3 ejercicios fiscales,  se deberá identificar en los siguientes campos (c) y (d), la forma en que ha sido utilizado ese crédito tributario generado, ya sea mediante devolución o ya sea mediante la utilización directa en la declaración del Impuesto a la Renta, de acuerdo a lo establecido en el Art. 47 de la Ley de Régimen Tributario Interno. Por ejemplo: si en el ejercicio fiscal 2020 se generó un crédito tributario por USD 10.000, pero el crédito tributario acumulado y registrado en el casillero 870 en ese ejercicio fiscal es de USD 15.000, en este campo (b) "Valor del Crédito Tributario generado", se registrará el valor de USD 10.000 que corresponde al crédito tributario que se generó en el ejercicio fiscal 2019. De la misma forma se procederá para los créditos tributarios generados en los ejercicios fiscales 2021 y 2022.</t>
    </r>
  </si>
  <si>
    <r>
      <rPr>
        <b/>
        <sz val="8"/>
        <rFont val="Arial"/>
        <family val="2"/>
      </rPr>
      <t>c)</t>
    </r>
    <r>
      <rPr>
        <sz val="8"/>
        <rFont val="Arial"/>
        <family val="2"/>
      </rPr>
      <t xml:space="preserve"> Corresponde al valor efectivamente devuelto por el SRI, sin incluir intereses, registrándolo en el año en el cual se recibió la devolución de lo solicitado.</t>
    </r>
  </si>
  <si>
    <r>
      <rPr>
        <b/>
        <sz val="8"/>
        <rFont val="Arial"/>
        <family val="2"/>
      </rPr>
      <t>d)</t>
    </r>
    <r>
      <rPr>
        <sz val="8"/>
        <rFont val="Arial"/>
        <family val="2"/>
      </rPr>
      <t xml:space="preserve"> Corresponde al valor del crédito tributario registrado en la columna (b) "Valor del Crédito Tributario generado" que ha sido utilizado directamente para cubrir su impuesto a la renta causado en la declaración de Impuesto a la Renta en cada uno de los 3 años que lo permite la norma tributaria,  de acuerdo a lo establecido en el Art. 47 de la Ley de Régimen Tributario Interno. Por ejemplo: si en la columna (b) "Valor del Crédito Tributario generado"  se registró para el ejercicio fiscal 2019 un crédito tributario generado de USD 10.000, de los cuales no ha pedido devolución de ese crédito tributario, pero en la declaración de Impuesto a la Renta del ejercicio fiscal 2021 se utilizó para cubrir su impuesto a la renta causado un valor de USD 6.000, ese valor se registrará en la columna (d) para el ejercicio fiscal 2021.  Si, adicionalmente en el ejercicio fiscal 2022 se utilizó de ese crédito tributario generado en el ejercicio fiscal 2019 para cubrir su impuesto a la renta causado el valor de USD 4.000, ese valor se registrará en la columna (d) para el ejercicio fiscal 2022.  Para el ejemplo propuesto, para ese crédito tributario generado en el ejercicio fiscal 2019 ya no quedará saldo de crédito tributario pendiente de ser utilizado en vista de que ya se utilizó en su totalidad en las declaraciones de Impuesto a la Renta de los ejercicios fiscales 2021 y 2022.</t>
    </r>
  </si>
  <si>
    <r>
      <rPr>
        <b/>
        <sz val="8"/>
        <rFont val="Arial"/>
        <family val="2"/>
      </rPr>
      <t>e)</t>
    </r>
    <r>
      <rPr>
        <sz val="8"/>
        <rFont val="Arial"/>
        <family val="2"/>
      </rPr>
      <t xml:space="preserve"> Corresponde al valor que de acuerdo a la normativa legal no es reconocido por la Administración Tributaria como crédito tributario.</t>
    </r>
  </si>
  <si>
    <r>
      <rPr>
        <b/>
        <sz val="8"/>
        <rFont val="Arial"/>
        <family val="2"/>
      </rPr>
      <t>f)</t>
    </r>
    <r>
      <rPr>
        <sz val="8"/>
        <rFont val="Arial"/>
        <family val="2"/>
      </rPr>
      <t xml:space="preserve"> Corresponde al año en el cual se realizaron los pagos del ISD que son susceptibles de ser considerados como costo o gasto, crédito tributario o sujeto a devolución.</t>
    </r>
  </si>
  <si>
    <r>
      <rPr>
        <b/>
        <sz val="8"/>
        <rFont val="Arial"/>
        <family val="2"/>
      </rPr>
      <t>g)</t>
    </r>
    <r>
      <rPr>
        <sz val="8"/>
        <rFont val="Arial"/>
        <family val="2"/>
      </rPr>
      <t xml:space="preserve"> Corresponde al valor de ISD pagado que es susceptibles de ser considerados como costo o gasto, crédito tributario o sujeto a devolución, consolidado en forma anual.</t>
    </r>
  </si>
  <si>
    <r>
      <rPr>
        <b/>
        <sz val="8"/>
        <rFont val="Arial"/>
        <family val="2"/>
      </rPr>
      <t>h)</t>
    </r>
    <r>
      <rPr>
        <sz val="8"/>
        <rFont val="Arial"/>
        <family val="2"/>
      </rPr>
      <t xml:space="preserve">  Corresponde a la sumatoria de los valores registrado en los casilleros 862: "Generado en el ejercicio fiscal declarado" y 863: "Generado en ejercicios fiscales anteriores",: del formulario para la declaración de Impuesto a la Renta para sociedades. De conformidad con el artículo 162 de la Ley de Equidad Tributaria podrá ser podrá ser utilizado como crédito tributario, que se aplicará para el pago del Impuesto a la Renta del propio contribuyente, y por cinco ejercicios fiscales, los pagos realizados por concepto de Impuesto a la Salida de Divisas en la importación de materias primas, insumos y bienes de capital con la finalidad de que sean
incorporados en procesos productivos utilizados como crédito tributario, que se aplicará para el pago del Impuesto a la Renta del propio contribuyente, y por cinco ejercicios fiscales, los pagos realizados por concepto de Impuesto a la Salida de Divisas en la importación de materias primas, insumos y bienes de capital con la finalidad de que sean incorporados en procesos productivos y serán los que consten en el listado de subpartidas detalladas mediante resolución CPT  CPT­03­2012 y sus reformas.</t>
    </r>
  </si>
  <si>
    <r>
      <rPr>
        <b/>
        <sz val="8"/>
        <rFont val="Arial"/>
        <family val="2"/>
      </rPr>
      <t>i)</t>
    </r>
    <r>
      <rPr>
        <sz val="8"/>
        <rFont val="Arial"/>
        <family val="2"/>
      </rPr>
      <t xml:space="preserve"> Corresponde al valor efectivamente devuelto por el SRI, sin incluir intereses, registrándolo en el año en el cual se recibió la devolución de lo solicitado. En caso de solicitar devolución mensual del ISD, deberá consolidar los valores devueltos en forma anual.</t>
    </r>
  </si>
  <si>
    <r>
      <rPr>
        <b/>
        <sz val="8"/>
        <rFont val="Arial"/>
        <family val="2"/>
      </rPr>
      <t>j)</t>
    </r>
    <r>
      <rPr>
        <sz val="8"/>
        <rFont val="Arial"/>
        <family val="2"/>
      </rPr>
      <t xml:space="preserve"> Corresponde al valor que de acuerdo a la normativa legal no es reconocido por la Administración Tributaria como crédito tributario, no es sujeto a devolución o no se lo puede incluir dentro del costo o gasto.</t>
    </r>
  </si>
  <si>
    <r>
      <rPr>
        <b/>
        <sz val="8"/>
        <rFont val="Arial"/>
        <family val="2"/>
      </rPr>
      <t>k)</t>
    </r>
    <r>
      <rPr>
        <sz val="8"/>
        <rFont val="Arial"/>
        <family val="2"/>
      </rPr>
      <t xml:space="preserve"> En caso de existir observaciones, se debe revelar la explicación de las mismas, tanto en la columna de observaciones, como en la parte de Recomendaciones sobre Aspectos Tributarios.</t>
    </r>
  </si>
  <si>
    <t>No. de Resolución de devolución</t>
  </si>
  <si>
    <t>Monto aceptado en en Resolución</t>
  </si>
  <si>
    <t>Monto rechazado en en Resolución</t>
  </si>
  <si>
    <t>Se registró el  monto rechazado como costo y gasto deducible
 (SI/NO)</t>
  </si>
  <si>
    <t>Normativa aplicada</t>
  </si>
  <si>
    <t>La diferencia fue aceptada por el sujeto pasivo
(SI/NO)</t>
  </si>
  <si>
    <t>Jsutificación de la NO aceptación</t>
  </si>
  <si>
    <t>Justificación de la NO aceptación</t>
  </si>
  <si>
    <t>2.4</t>
  </si>
  <si>
    <t>2.5</t>
  </si>
  <si>
    <t>En el período fiscal en revisión se mantienen las observaciones del año anterior</t>
  </si>
  <si>
    <t>Justificaciones para la opinión emitida sobre el sistema informático</t>
  </si>
  <si>
    <t>Existieron observaciones sobre la documentación soporte del proceso contable que el contribuyente mantiene</t>
  </si>
  <si>
    <t>El uso de beneficios tributarios cumplen con los requisitos establecidos en la normativa</t>
  </si>
  <si>
    <t>Se realizó la revisión de informes de entidades externas sobre observaciones que tengan incidencia tributaria</t>
  </si>
  <si>
    <t>El proceso de registro, declaraciones y pago de los impuestos a cargo del sujeto pasivo fueron realizados oportunamente en las fechas establecidas y por el total de las operaciones del período</t>
  </si>
  <si>
    <t>Justificación de la opinión emitida</t>
  </si>
  <si>
    <t>1.4</t>
  </si>
  <si>
    <t>El auditor del período anterior es el mismo del período actual</t>
  </si>
  <si>
    <t>Criterio utilizado para el cálculo de la materialidad sobre el análisis de las obligaciones tributarias</t>
  </si>
  <si>
    <t>Rubro utilizado para el cálculo de la materialidad</t>
  </si>
  <si>
    <t>El sujeto pasivo ha realizado sustitutivas de sus declaración</t>
  </si>
  <si>
    <t>Cuales son los motivos principales de las sustitutivas</t>
  </si>
  <si>
    <t>Si el contribuyente ha realizado sustitutivas de IR en períodos anteriores ha realizado la actualización de la información en la Superintendencia de Compañías y del ICT</t>
  </si>
  <si>
    <t>Las sustitutivas tuvieron efectos en el pago de impuestos o incremento del crédito tributario</t>
  </si>
  <si>
    <t>3.1</t>
  </si>
  <si>
    <t>3.2</t>
  </si>
  <si>
    <t>3.3</t>
  </si>
  <si>
    <t>3.4</t>
  </si>
  <si>
    <t>3.5</t>
  </si>
  <si>
    <t>3.6</t>
  </si>
  <si>
    <t>3.7</t>
  </si>
  <si>
    <t>3.8</t>
  </si>
  <si>
    <t>6.2</t>
  </si>
  <si>
    <t>Las observaciones que se hicieron sobre el sistema informáticos, tiene afectación tributaria</t>
  </si>
  <si>
    <t>8.</t>
  </si>
  <si>
    <t>1.5</t>
  </si>
  <si>
    <t>1.6</t>
  </si>
  <si>
    <t>En el reporte de diferencias que se ingresa en la AT se ingresan todas las diferencias o se lo hace por materialidad</t>
  </si>
  <si>
    <t>Se realiza un seguimiento de las diferencias del año anterior</t>
  </si>
  <si>
    <t>Identificación del auditor del periodo anterior</t>
  </si>
  <si>
    <t>Justificación del criterio y rubro utilizado para la  materialidad establecida</t>
  </si>
  <si>
    <t>Se realizó un seguimiento a las observaciones tributarias emitidas por el auditor externo del año anterior.</t>
  </si>
  <si>
    <t>Los beneficios e incentivos tributarios están adecuadamente soportados en documentación y pagos</t>
  </si>
  <si>
    <t>Justificación de su seguimiento o no seguimiento.</t>
  </si>
  <si>
    <t>Tipo de opinión emitida sobre el cumplimiento de las obligaciones tributarias</t>
  </si>
  <si>
    <t>DESCRIPCIÓN</t>
  </si>
  <si>
    <t>No. ANEXO</t>
  </si>
  <si>
    <t>APLICA
(SI/NO)</t>
  </si>
  <si>
    <t>PARTE I. ANEXOS GENERALES</t>
  </si>
  <si>
    <t>Preguntas sobre el perfilamiento del sujeto pasivo</t>
  </si>
  <si>
    <t>PARTE II. ANEXOS DEL IMPUESTO A LA RENTA</t>
  </si>
  <si>
    <t>CUADRO No.</t>
  </si>
  <si>
    <t xml:space="preserve">   Detalle de la declaración de Impuesto a la Renta (Mapeo)</t>
  </si>
  <si>
    <t>PARTE III. INGRESOS</t>
  </si>
  <si>
    <t>Ingresos ordinarios</t>
  </si>
  <si>
    <t>Otros ingresos</t>
  </si>
  <si>
    <t>PARTE IV. COSTOS Y GASTOS</t>
  </si>
  <si>
    <t>PARTE V. CONCILIACIÓN TRIBUTARIA INGRESOS</t>
  </si>
  <si>
    <t>PARTE VI. CONCILIACIÓN TRIBUTARIA COSTOS Y GASTOS</t>
  </si>
  <si>
    <t>PARTE VII. CRÉDITO TRIBUTARIO</t>
  </si>
  <si>
    <t>PARTE VII. BENEFICIOS TRIBUTARIOS</t>
  </si>
  <si>
    <t>PARTE VIII. OPERACIONES CON EL EXTERIOR</t>
  </si>
  <si>
    <t>Resumen ingresos mensuales ordinarrios</t>
  </si>
  <si>
    <t>CUADRO No. 1 INGRESOS ORDINARIOS</t>
  </si>
  <si>
    <t>2. CUADRO No. 2 OTROS INGRESOS</t>
  </si>
  <si>
    <t>Cuadro No. 1</t>
  </si>
  <si>
    <t>Cuadro No. 2</t>
  </si>
  <si>
    <r>
      <t xml:space="preserve">Valor reportado por el contribuyente
</t>
    </r>
    <r>
      <rPr>
        <b/>
        <sz val="8"/>
        <color rgb="FFFF0000"/>
        <rFont val="Arial"/>
        <family val="2"/>
      </rPr>
      <t>(a)</t>
    </r>
  </si>
  <si>
    <r>
      <t xml:space="preserve">Valor verificado por el auditor externo
</t>
    </r>
    <r>
      <rPr>
        <b/>
        <sz val="8"/>
        <color rgb="FFFF0000"/>
        <rFont val="Arial"/>
        <family val="2"/>
      </rPr>
      <t>(b)</t>
    </r>
  </si>
  <si>
    <t>NUMERO DE ADHESIVO DE LA DECLARACIÓN</t>
  </si>
  <si>
    <t>DETALLE DE INVENTARIOS</t>
  </si>
  <si>
    <t>INVENTARIO INICIAL DE BIENES NO PRODUCIDOS POR EL SUJETO PASIVO</t>
  </si>
  <si>
    <t>(-) INVENTARIO FINAL DE BIENES NO PRODUCIDOS POR EL SUJETO PASIVO</t>
  </si>
  <si>
    <t>INVENTARIO INICIAL DE MATERIA PRIMA</t>
  </si>
  <si>
    <t>INVENTARIO INICIAL DE PRODUCTOS EN PROCESO</t>
  </si>
  <si>
    <t>INVENTARIO INICIAL PRODUCTOS TERMINADOS</t>
  </si>
  <si>
    <t>(-) INVENTARIO FINAL DE PRODUCTOS TERMINADOS</t>
  </si>
  <si>
    <t>(+ / -) AJUSTES</t>
  </si>
  <si>
    <t>Código  del inventario</t>
  </si>
  <si>
    <r>
      <t xml:space="preserve">{2} </t>
    </r>
    <r>
      <rPr>
        <b/>
        <sz val="8"/>
        <color indexed="62"/>
        <rFont val="Arial"/>
        <family val="2"/>
      </rPr>
      <t>(d)</t>
    </r>
  </si>
  <si>
    <r>
      <t xml:space="preserve">{3} </t>
    </r>
    <r>
      <rPr>
        <b/>
        <sz val="8"/>
        <color indexed="62"/>
        <rFont val="Arial"/>
        <family val="2"/>
      </rPr>
      <t>(e)</t>
    </r>
  </si>
  <si>
    <r>
      <t xml:space="preserve">{4}={2*3}  </t>
    </r>
    <r>
      <rPr>
        <b/>
        <sz val="8"/>
        <color indexed="62"/>
        <rFont val="Arial"/>
        <family val="2"/>
      </rPr>
      <t>(f)</t>
    </r>
  </si>
  <si>
    <r>
      <t xml:space="preserve">{5}={4-1}
</t>
    </r>
    <r>
      <rPr>
        <b/>
        <sz val="8"/>
        <color indexed="62"/>
        <rFont val="Arial"/>
        <family val="2"/>
      </rPr>
      <t>(g)</t>
    </r>
  </si>
  <si>
    <r>
      <t xml:space="preserve">SUMA </t>
    </r>
    <r>
      <rPr>
        <sz val="9"/>
        <color rgb="FFFF0000"/>
        <rFont val="Arial"/>
        <family val="2"/>
      </rPr>
      <t>(4)</t>
    </r>
  </si>
  <si>
    <t>( h)</t>
  </si>
  <si>
    <t>Valor Unitario Promedio</t>
  </si>
  <si>
    <t>Costo Total Promedio</t>
  </si>
  <si>
    <t>INVENTARIO FINAL DE MATERIA PRIMA</t>
  </si>
  <si>
    <t xml:space="preserve"> INVENTARIO FINAL DE PRODUCTOS EN PROCESO</t>
  </si>
  <si>
    <r>
      <rPr>
        <b/>
        <sz val="9"/>
        <rFont val="Arial"/>
        <family val="2"/>
      </rPr>
      <t xml:space="preserve">a) </t>
    </r>
    <r>
      <rPr>
        <sz val="9"/>
        <rFont val="Arial"/>
        <family val="2"/>
      </rPr>
      <t>Corresponde al número, nombre y valor del casillero del formulario declaración del impuesto a la renta válida y presentación de estados financieros para sociedades y establecimientos permanentes.</t>
    </r>
    <r>
      <rPr>
        <b/>
        <sz val="9"/>
        <rFont val="Arial"/>
        <family val="2"/>
      </rPr>
      <t xml:space="preserve">
b)</t>
    </r>
    <r>
      <rPr>
        <sz val="9"/>
        <rFont val="Arial"/>
        <family val="2"/>
      </rPr>
      <t xml:space="preserve"> La información contable conforme los registros de acuerdo a los códigos y nombres de las cuentas contables deberán ser ingresados al máximo detalle posible, de tal forma que los componentes de cada casillero se puedan identificar claramente hasta la cuenta auxiliar contable. 
</t>
    </r>
    <r>
      <rPr>
        <b/>
        <sz val="9"/>
        <rFont val="Arial"/>
        <family val="2"/>
      </rPr>
      <t xml:space="preserve">c) </t>
    </r>
    <r>
      <rPr>
        <sz val="9"/>
        <rFont val="Arial"/>
        <family val="2"/>
      </rPr>
      <t>Corresponde la Código de cada Item del inventario</t>
    </r>
    <r>
      <rPr>
        <b/>
        <sz val="9"/>
        <rFont val="Arial"/>
        <family val="2"/>
      </rPr>
      <t xml:space="preserve">.
d) </t>
    </r>
    <r>
      <rPr>
        <sz val="9"/>
        <rFont val="Arial"/>
        <family val="2"/>
      </rPr>
      <t xml:space="preserve">Corresponde al Numero de Unidades en los Inventarios determinados, por cada ITEM
</t>
    </r>
    <r>
      <rPr>
        <b/>
        <sz val="9"/>
        <rFont val="Arial"/>
        <family val="2"/>
      </rPr>
      <t xml:space="preserve">e) </t>
    </r>
    <r>
      <rPr>
        <sz val="9"/>
        <rFont val="Arial"/>
        <family val="2"/>
      </rPr>
      <t xml:space="preserve">Costo unitario por cada ITEM
f) Es el resultado de multiplicar unidad por Costo unitario
g) Es la Diferencia del total de los Inventarios declarados con su contabilidad. </t>
    </r>
  </si>
  <si>
    <t xml:space="preserve">   Detalle de los Inventarios</t>
  </si>
  <si>
    <t>Se ha efectuado una declaración sustitiva posterior al ICT</t>
  </si>
  <si>
    <t>1.7</t>
  </si>
  <si>
    <t>9.</t>
  </si>
  <si>
    <t>Transacciones con el Exterior</t>
  </si>
  <si>
    <t xml:space="preserve">9.1 </t>
  </si>
  <si>
    <t>Es importador</t>
  </si>
  <si>
    <t>9.2</t>
  </si>
  <si>
    <t>Es Exportador</t>
  </si>
  <si>
    <t>9.3</t>
  </si>
  <si>
    <t>Tiene relaciones comerciales, o cualquier transacción en paraisos fiscales</t>
  </si>
  <si>
    <t>PARTE IX. ANEXOS DE INVENTARIOS</t>
  </si>
  <si>
    <t>PERFILAMIENTO A1</t>
  </si>
  <si>
    <t>MAPEO A2</t>
  </si>
  <si>
    <t>INGRESOS A3</t>
  </si>
  <si>
    <t>LIMITE DE DEDUCCIONES</t>
  </si>
  <si>
    <t>COSTOS Y GASTOS A4</t>
  </si>
  <si>
    <t>CONCILIACION INGRESOS A5</t>
  </si>
  <si>
    <t>CONCILIACIÓN COSTOS Y GASTOS A6</t>
  </si>
  <si>
    <t>BENEFICIOS TRIBUTARIOS A7</t>
  </si>
  <si>
    <t>CREDITO TRIBUTARIO A8</t>
  </si>
  <si>
    <t>ANÁLISIS DE CRÉDITO TRIBUTARIO</t>
  </si>
  <si>
    <t>C) BENEFICIOS TRIBUTARIOS  EXONERACION Y/O DISMINUCIÓN DE TARIFA DE IMPUESTO A LA RENTA</t>
  </si>
  <si>
    <t xml:space="preserve">Cuadro No.1 </t>
  </si>
  <si>
    <t>Cuadro No. 3</t>
  </si>
  <si>
    <t>COMERCIO EXTERIOR A9</t>
  </si>
  <si>
    <t>INVENTARIO A10</t>
  </si>
  <si>
    <t>10.1</t>
  </si>
  <si>
    <t>10.2</t>
  </si>
  <si>
    <t>10.3</t>
  </si>
  <si>
    <t>11.1</t>
  </si>
  <si>
    <t>DETALLE DE PAGOS AL EXTERIOR</t>
  </si>
  <si>
    <r>
      <t xml:space="preserve">Valor del deterioro acumulado correspondiente a créditos incobrables </t>
    </r>
    <r>
      <rPr>
        <sz val="8"/>
        <color indexed="62"/>
        <rFont val="Arial"/>
        <family val="2"/>
      </rPr>
      <t xml:space="preserve"> </t>
    </r>
    <r>
      <rPr>
        <b/>
        <sz val="8"/>
        <color indexed="62"/>
        <rFont val="Arial"/>
        <family val="2"/>
      </rPr>
      <t>(p)</t>
    </r>
  </si>
  <si>
    <t xml:space="preserve">Cantidad Existencia (usar  unidad de medida que corresponda cuantificable)
</t>
  </si>
  <si>
    <t>Sistema de control de inventarios aplicado: xxxxxxxxxxx</t>
  </si>
  <si>
    <t>Método del cálculo del costo empleado: xxxxxxxxxxxxxxxxxxx</t>
  </si>
  <si>
    <t>Técnica de medición del costo utilizada: xxxxxxxxxxxxxx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</si>
</sst>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_);_(@_)"/>
    <numFmt numFmtId="165" formatCode="[$-C0A]d\-mmm\-yy;@"/>
    <numFmt numFmtId="166" formatCode="d&quot; de &quot;mmm&quot; de &quot;yy"/>
    <numFmt numFmtId="167" formatCode="#,##0;\(#,##0\)"/>
    <numFmt numFmtId="168" formatCode="0.00\ %"/>
  </numFmts>
  <fonts count="73">
    <font>
      <sz val="11"/>
      <color theme="1"/>
      <name val="Aptos Narrow"/>
      <family val="2"/>
      <scheme val="minor"/>
    </font>
    <font>
      <b/>
      <sz val="9"/>
      <name val="Times New Roman"/>
      <family val="1"/>
    </font>
    <font>
      <sz val="10"/>
      <name val="Arial"/>
      <family val="2"/>
    </font>
    <font>
      <sz val="9"/>
      <name val="Times New Roman"/>
      <family val="1"/>
    </font>
    <font>
      <sz val="8"/>
      <name val="Aptos Narrow"/>
      <family val="2"/>
      <scheme val="minor"/>
    </font>
    <font>
      <sz val="11"/>
      <color rgb="FFFF0000"/>
      <name val="Aptos Narrow"/>
      <family val="2"/>
      <scheme val="minor"/>
    </font>
    <font>
      <b/>
      <sz val="11"/>
      <color theme="1"/>
      <name val="Aptos Narrow"/>
      <family val="2"/>
      <scheme val="minor"/>
    </font>
    <font>
      <b/>
      <sz val="11"/>
      <color rgb="FFFF0000"/>
      <name val="Times New Roman"/>
      <family val="1"/>
    </font>
    <font>
      <b/>
      <sz val="14"/>
      <color rgb="FFFF0000"/>
      <name val="Aptos Narrow"/>
      <family val="2"/>
      <scheme val="minor"/>
    </font>
    <font>
      <sz val="11"/>
      <color theme="1"/>
      <name val="Aptos Narrow"/>
      <family val="2"/>
      <scheme val="minor"/>
    </font>
    <font>
      <u/>
      <sz val="11"/>
      <color theme="10"/>
      <name val="Aptos Narrow"/>
      <family val="2"/>
      <scheme val="minor"/>
    </font>
    <font>
      <b/>
      <sz val="9"/>
      <name val="Arial"/>
      <family val="2"/>
    </font>
    <font>
      <sz val="9"/>
      <name val="Arial"/>
      <family val="2"/>
    </font>
    <font>
      <b/>
      <sz val="9"/>
      <color indexed="12"/>
      <name val="Arial"/>
      <family val="2"/>
    </font>
    <font>
      <b/>
      <u/>
      <sz val="9"/>
      <name val="Arial"/>
      <family val="2"/>
    </font>
    <font>
      <sz val="9"/>
      <color rgb="FFFF0000"/>
      <name val="Arial"/>
      <family val="2"/>
    </font>
    <font>
      <sz val="9"/>
      <color rgb="FF00B050"/>
      <name val="Arial"/>
      <family val="2"/>
    </font>
    <font>
      <b/>
      <sz val="8"/>
      <color theme="3"/>
      <name val="Arial"/>
      <family val="2"/>
    </font>
    <font>
      <b/>
      <sz val="8"/>
      <name val="Arial"/>
      <family val="2"/>
    </font>
    <font>
      <b/>
      <sz val="8"/>
      <color indexed="10"/>
      <name val="Arial"/>
      <family val="2"/>
    </font>
    <font>
      <b/>
      <sz val="8"/>
      <color indexed="62"/>
      <name val="Arial"/>
      <family val="2"/>
    </font>
    <font>
      <sz val="8"/>
      <name val="Arial"/>
      <family val="2"/>
    </font>
    <font>
      <sz val="10"/>
      <color rgb="FFFF0000"/>
      <name val="Arial"/>
      <family val="2"/>
    </font>
    <font>
      <sz val="8"/>
      <color theme="1"/>
      <name val="Arial"/>
      <family val="2"/>
    </font>
    <font>
      <sz val="8"/>
      <color rgb="FFFF0000"/>
      <name val="Arial"/>
      <family val="2"/>
    </font>
    <font>
      <sz val="8"/>
      <color rgb="FF00B050"/>
      <name val="Arial"/>
      <family val="2"/>
    </font>
    <font>
      <b/>
      <sz val="8"/>
      <color indexed="56"/>
      <name val="Arial"/>
      <family val="2"/>
    </font>
    <font>
      <b/>
      <u/>
      <sz val="8"/>
      <name val="Arial"/>
      <family val="2"/>
    </font>
    <font>
      <b/>
      <i/>
      <sz val="8"/>
      <name val="Arial"/>
      <family val="2"/>
    </font>
    <font>
      <b/>
      <sz val="8"/>
      <color rgb="FFFF0000"/>
      <name val="Arial"/>
      <family val="2"/>
    </font>
    <font>
      <sz val="8"/>
      <color indexed="62"/>
      <name val="Arial"/>
      <family val="2"/>
    </font>
    <font>
      <b/>
      <sz val="9"/>
      <color rgb="FFFF0000"/>
      <name val="Arial"/>
      <family val="2"/>
    </font>
    <font>
      <sz val="8"/>
      <color rgb="FF333333"/>
      <name val="Arial"/>
      <family val="2"/>
    </font>
    <font>
      <b/>
      <sz val="10"/>
      <name val="Arial"/>
      <family val="2"/>
    </font>
    <font>
      <sz val="9"/>
      <color theme="1"/>
      <name val="Arial"/>
      <family val="2"/>
    </font>
    <font>
      <b/>
      <sz val="8"/>
      <color rgb="FFFFFFFF"/>
      <name val="Arial"/>
      <family val="2"/>
    </font>
    <font>
      <b/>
      <sz val="8"/>
      <color rgb="FFC00000"/>
      <name val="Arial"/>
      <family val="2"/>
    </font>
    <font>
      <b/>
      <sz val="9"/>
      <name val="Arial"/>
      <family val="2"/>
      <charset val="1"/>
    </font>
    <font>
      <sz val="8"/>
      <name val="Arial"/>
      <family val="2"/>
      <charset val="1"/>
    </font>
    <font>
      <b/>
      <sz val="8"/>
      <name val="Arial"/>
      <family val="2"/>
      <charset val="1"/>
    </font>
    <font>
      <b/>
      <sz val="8"/>
      <color indexed="12"/>
      <name val="Arial"/>
      <family val="2"/>
      <charset val="1"/>
    </font>
    <font>
      <sz val="9"/>
      <name val="Arial"/>
      <family val="2"/>
      <charset val="1"/>
    </font>
    <font>
      <b/>
      <u/>
      <sz val="9"/>
      <name val="Arial"/>
      <family val="2"/>
      <charset val="1"/>
    </font>
    <font>
      <sz val="9"/>
      <color rgb="FFFF0000"/>
      <name val="Arial"/>
      <family val="2"/>
      <charset val="1"/>
    </font>
    <font>
      <sz val="9"/>
      <color rgb="FF00B050"/>
      <name val="Arial"/>
      <family val="2"/>
      <charset val="1"/>
    </font>
    <font>
      <b/>
      <sz val="8"/>
      <color indexed="62"/>
      <name val="Arial"/>
      <family val="2"/>
      <charset val="1"/>
    </font>
    <font>
      <b/>
      <sz val="8"/>
      <color indexed="10"/>
      <name val="Arial"/>
      <family val="2"/>
      <charset val="1"/>
    </font>
    <font>
      <sz val="8"/>
      <color indexed="10"/>
      <name val="Arial"/>
      <family val="2"/>
      <charset val="1"/>
    </font>
    <font>
      <b/>
      <i/>
      <sz val="8"/>
      <name val="Arial"/>
      <family val="2"/>
      <charset val="1"/>
    </font>
    <font>
      <b/>
      <sz val="8"/>
      <color indexed="56"/>
      <name val="Arial"/>
      <family val="2"/>
      <charset val="1"/>
    </font>
    <font>
      <sz val="11"/>
      <color indexed="8"/>
      <name val="Calibri"/>
      <family val="2"/>
    </font>
    <font>
      <b/>
      <u/>
      <sz val="9"/>
      <color indexed="57"/>
      <name val="Arial"/>
      <family val="2"/>
    </font>
    <font>
      <b/>
      <i/>
      <sz val="9"/>
      <name val="Arial"/>
      <family val="2"/>
    </font>
    <font>
      <b/>
      <sz val="9"/>
      <color indexed="56"/>
      <name val="Arial"/>
      <family val="2"/>
    </font>
    <font>
      <b/>
      <sz val="9"/>
      <color indexed="62"/>
      <name val="Arial"/>
      <family val="2"/>
    </font>
    <font>
      <b/>
      <u/>
      <sz val="10"/>
      <name val="Arial"/>
      <family val="2"/>
    </font>
    <font>
      <sz val="10"/>
      <color rgb="FF00B050"/>
      <name val="Arial"/>
      <family val="2"/>
    </font>
    <font>
      <b/>
      <i/>
      <sz val="10"/>
      <name val="Arial"/>
      <family val="2"/>
    </font>
    <font>
      <b/>
      <i/>
      <sz val="9"/>
      <color rgb="FFFF0000"/>
      <name val="Arial"/>
      <family val="2"/>
      <charset val="1"/>
    </font>
    <font>
      <b/>
      <sz val="9"/>
      <color rgb="FFFF0000"/>
      <name val="Arial"/>
      <family val="2"/>
      <charset val="1"/>
    </font>
    <font>
      <sz val="10"/>
      <color rgb="FFFF0000"/>
      <name val="Arial"/>
      <family val="2"/>
      <charset val="1"/>
    </font>
    <font>
      <sz val="8"/>
      <color rgb="FFFF0000"/>
      <name val="Liberation Sans"/>
      <family val="2"/>
    </font>
    <font>
      <sz val="8"/>
      <color indexed="10"/>
      <name val="Liberation Sans"/>
      <family val="2"/>
    </font>
    <font>
      <b/>
      <sz val="8"/>
      <color rgb="FFFF0000"/>
      <name val="Arial"/>
      <family val="2"/>
      <charset val="1"/>
    </font>
    <font>
      <b/>
      <u/>
      <sz val="11"/>
      <color theme="1"/>
      <name val="Aptos Narrow"/>
      <family val="2"/>
      <scheme val="minor"/>
    </font>
    <font>
      <b/>
      <sz val="9"/>
      <color theme="1"/>
      <name val="Arial"/>
      <family val="2"/>
    </font>
    <font>
      <u/>
      <sz val="8"/>
      <color theme="10"/>
      <name val="Aptos Narrow"/>
      <family val="2"/>
      <scheme val="minor"/>
    </font>
    <font>
      <u/>
      <sz val="9"/>
      <color theme="10"/>
      <name val="Aptos Narrow"/>
      <family val="2"/>
      <scheme val="minor"/>
    </font>
    <font>
      <u/>
      <sz val="8"/>
      <color indexed="12"/>
      <name val="Arial"/>
      <family val="2"/>
    </font>
    <font>
      <sz val="8"/>
      <color theme="1"/>
      <name val="Aptos Narrow"/>
      <family val="2"/>
      <scheme val="minor"/>
    </font>
    <font>
      <u/>
      <sz val="9"/>
      <color indexed="12"/>
      <name val="Arial"/>
      <family val="2"/>
    </font>
    <font>
      <sz val="9"/>
      <color theme="1"/>
      <name val="Aptos Narrow"/>
      <family val="2"/>
      <scheme val="minor"/>
    </font>
    <font>
      <b/>
      <sz val="9"/>
      <color rgb="FF000000"/>
      <name val="Arial"/>
      <family val="2"/>
    </font>
  </fonts>
  <fills count="20">
    <fill>
      <patternFill patternType="none"/>
    </fill>
    <fill>
      <patternFill patternType="gray125"/>
    </fill>
    <fill>
      <patternFill patternType="solid">
        <fgColor rgb="FF003399"/>
        <bgColor indexed="64"/>
      </patternFill>
    </fill>
    <fill>
      <patternFill patternType="solid">
        <fgColor theme="0"/>
        <bgColor indexed="64"/>
      </patternFill>
    </fill>
    <fill>
      <patternFill patternType="solid">
        <fgColor indexed="9"/>
        <bgColor indexed="26"/>
      </patternFill>
    </fill>
    <fill>
      <patternFill patternType="solid">
        <fgColor indexed="26"/>
        <bgColor indexed="42"/>
      </patternFill>
    </fill>
    <fill>
      <patternFill patternType="solid">
        <fgColor theme="7" tint="0.79998168889431442"/>
        <bgColor indexed="42"/>
      </patternFill>
    </fill>
    <fill>
      <patternFill patternType="solid">
        <fgColor theme="7" tint="0.79998168889431442"/>
        <bgColor indexed="64"/>
      </patternFill>
    </fill>
    <fill>
      <patternFill patternType="solid">
        <fgColor theme="9" tint="0.79998168889431442"/>
        <bgColor indexed="26"/>
      </patternFill>
    </fill>
    <fill>
      <patternFill patternType="solid">
        <fgColor theme="6" tint="0.59999389629810485"/>
        <bgColor indexed="42"/>
      </patternFill>
    </fill>
    <fill>
      <patternFill patternType="solid">
        <fgColor theme="0"/>
        <bgColor indexed="26"/>
      </patternFill>
    </fill>
    <fill>
      <patternFill patternType="solid">
        <fgColor theme="0" tint="-4.9989318521683403E-2"/>
        <bgColor indexed="64"/>
      </patternFill>
    </fill>
    <fill>
      <patternFill patternType="solid">
        <fgColor theme="0"/>
        <bgColor indexed="42"/>
      </patternFill>
    </fill>
    <fill>
      <patternFill patternType="solid">
        <fgColor theme="0" tint="-4.9989318521683403E-2"/>
        <bgColor indexed="42"/>
      </patternFill>
    </fill>
    <fill>
      <patternFill patternType="solid">
        <fgColor theme="6" tint="0.79998168889431442"/>
        <bgColor indexed="26"/>
      </patternFill>
    </fill>
    <fill>
      <patternFill patternType="solid">
        <fgColor theme="3" tint="-0.249977111117893"/>
        <bgColor indexed="64"/>
      </patternFill>
    </fill>
    <fill>
      <patternFill patternType="solid">
        <fgColor theme="9" tint="0.79998168889431442"/>
        <bgColor indexed="64"/>
      </patternFill>
    </fill>
    <fill>
      <patternFill patternType="solid">
        <fgColor indexed="27"/>
        <bgColor indexed="42"/>
      </patternFill>
    </fill>
    <fill>
      <patternFill patternType="solid">
        <fgColor theme="7" tint="0.39997558519241921"/>
        <bgColor indexed="27"/>
      </patternFill>
    </fill>
    <fill>
      <patternFill patternType="solid">
        <fgColor theme="0" tint="-0.14999847407452621"/>
        <bgColor indexed="42"/>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right/>
      <top/>
      <bottom style="thin">
        <color indexed="8"/>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medium">
        <color indexed="8"/>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1">
    <xf numFmtId="0" fontId="0" fillId="0" borderId="0"/>
    <xf numFmtId="0" fontId="2" fillId="0" borderId="0"/>
    <xf numFmtId="43"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xf numFmtId="0" fontId="50" fillId="0" borderId="0"/>
  </cellStyleXfs>
  <cellXfs count="762">
    <xf numFmtId="0" fontId="0" fillId="0" borderId="0" xfId="0"/>
    <xf numFmtId="0" fontId="0" fillId="0" borderId="0" xfId="0" applyAlignment="1">
      <alignment horizontal="center"/>
    </xf>
    <xf numFmtId="0" fontId="3" fillId="0" borderId="1" xfId="0" applyFont="1" applyBorder="1" applyAlignment="1">
      <alignment horizontal="center" vertical="center"/>
    </xf>
    <xf numFmtId="4" fontId="3" fillId="0" borderId="1" xfId="1" applyNumberFormat="1" applyFont="1" applyBorder="1" applyAlignment="1">
      <alignment vertical="center"/>
    </xf>
    <xf numFmtId="4" fontId="3" fillId="0" borderId="1" xfId="0" applyNumberFormat="1" applyFont="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1" fillId="0" borderId="2" xfId="1" applyFont="1" applyBorder="1" applyAlignment="1">
      <alignment vertical="center"/>
    </xf>
    <xf numFmtId="4" fontId="1" fillId="0" borderId="3" xfId="1" applyNumberFormat="1" applyFont="1" applyBorder="1" applyAlignment="1">
      <alignment vertical="center"/>
    </xf>
    <xf numFmtId="4" fontId="1" fillId="0" borderId="4" xfId="1" applyNumberFormat="1" applyFont="1" applyBorder="1" applyAlignment="1">
      <alignment vertical="center"/>
    </xf>
    <xf numFmtId="0" fontId="0" fillId="0" borderId="1" xfId="0" applyBorder="1"/>
    <xf numFmtId="0" fontId="6" fillId="0" borderId="1" xfId="0" applyFont="1" applyBorder="1"/>
    <xf numFmtId="0" fontId="6" fillId="0" borderId="0" xfId="0" applyFont="1"/>
    <xf numFmtId="0" fontId="5" fillId="0" borderId="0" xfId="0" applyFont="1"/>
    <xf numFmtId="0" fontId="8" fillId="0" borderId="0" xfId="0" applyFont="1" applyAlignment="1">
      <alignment horizontal="center"/>
    </xf>
    <xf numFmtId="0" fontId="11" fillId="4" borderId="0" xfId="0" applyFont="1" applyFill="1"/>
    <xf numFmtId="0" fontId="12" fillId="4" borderId="0" xfId="0" applyFont="1" applyFill="1" applyAlignment="1">
      <alignment wrapText="1"/>
    </xf>
    <xf numFmtId="0" fontId="11" fillId="4" borderId="0" xfId="0" applyFont="1" applyFill="1" applyAlignment="1">
      <alignment horizontal="right"/>
    </xf>
    <xf numFmtId="0" fontId="13" fillId="4" borderId="0" xfId="4" applyFont="1" applyFill="1" applyBorder="1" applyAlignment="1" applyProtection="1">
      <alignment horizontal="center"/>
    </xf>
    <xf numFmtId="0" fontId="2" fillId="4" borderId="0" xfId="0" applyFont="1" applyFill="1"/>
    <xf numFmtId="0" fontId="12" fillId="4" borderId="0" xfId="0" applyFont="1" applyFill="1"/>
    <xf numFmtId="0" fontId="14" fillId="4" borderId="0" xfId="0" applyFont="1" applyFill="1"/>
    <xf numFmtId="0" fontId="12" fillId="4" borderId="0" xfId="0" applyFont="1" applyFill="1" applyAlignment="1">
      <alignment horizontal="left"/>
    </xf>
    <xf numFmtId="0" fontId="15" fillId="4" borderId="0" xfId="0" applyFont="1" applyFill="1"/>
    <xf numFmtId="0" fontId="16" fillId="4" borderId="0" xfId="0" applyFont="1" applyFill="1"/>
    <xf numFmtId="0" fontId="12" fillId="4" borderId="0" xfId="0" applyFont="1" applyFill="1" applyAlignment="1">
      <alignment horizontal="center" vertical="center" wrapText="1"/>
    </xf>
    <xf numFmtId="0" fontId="21" fillId="4" borderId="8" xfId="0" applyFont="1" applyFill="1" applyBorder="1" applyAlignment="1">
      <alignment horizontal="center" vertical="center" wrapText="1"/>
    </xf>
    <xf numFmtId="0" fontId="21" fillId="4" borderId="8" xfId="0" applyFont="1" applyFill="1" applyBorder="1" applyAlignment="1">
      <alignment horizontal="justify" vertical="center" wrapText="1"/>
    </xf>
    <xf numFmtId="4" fontId="21" fillId="4" borderId="9" xfId="0" applyNumberFormat="1" applyFont="1" applyFill="1" applyBorder="1" applyAlignment="1">
      <alignment horizontal="right" vertical="center" wrapText="1"/>
    </xf>
    <xf numFmtId="4" fontId="21" fillId="4" borderId="1" xfId="0" applyNumberFormat="1" applyFont="1" applyFill="1" applyBorder="1" applyAlignment="1">
      <alignment vertical="center" wrapText="1"/>
    </xf>
    <xf numFmtId="4" fontId="21" fillId="4" borderId="15" xfId="0" applyNumberFormat="1" applyFont="1" applyFill="1" applyBorder="1" applyAlignment="1">
      <alignment vertical="center" wrapText="1"/>
    </xf>
    <xf numFmtId="0" fontId="22" fillId="4" borderId="1" xfId="0" applyFont="1" applyFill="1" applyBorder="1"/>
    <xf numFmtId="49" fontId="21" fillId="4" borderId="8" xfId="0" applyNumberFormat="1" applyFont="1" applyFill="1" applyBorder="1" applyAlignment="1">
      <alignment horizontal="center" vertical="center" wrapText="1"/>
    </xf>
    <xf numFmtId="4" fontId="21" fillId="4" borderId="8" xfId="0" applyNumberFormat="1" applyFont="1" applyFill="1" applyBorder="1" applyAlignment="1">
      <alignment horizontal="right" vertical="center" wrapText="1"/>
    </xf>
    <xf numFmtId="4" fontId="21" fillId="4" borderId="12" xfId="0" applyNumberFormat="1" applyFont="1" applyFill="1" applyBorder="1" applyAlignment="1">
      <alignment horizontal="right" vertical="center" wrapText="1"/>
    </xf>
    <xf numFmtId="49" fontId="21" fillId="4" borderId="0" xfId="0" applyNumberFormat="1" applyFont="1" applyFill="1" applyAlignment="1">
      <alignment horizontal="center" vertical="center" wrapText="1"/>
    </xf>
    <xf numFmtId="4" fontId="21" fillId="4" borderId="0" xfId="0" applyNumberFormat="1" applyFont="1" applyFill="1" applyAlignment="1">
      <alignment horizontal="right" vertical="center" wrapText="1"/>
    </xf>
    <xf numFmtId="0" fontId="21" fillId="4" borderId="0" xfId="0" applyFont="1" applyFill="1" applyAlignment="1">
      <alignment horizontal="center" vertical="center" wrapText="1"/>
    </xf>
    <xf numFmtId="0" fontId="21" fillId="4" borderId="0" xfId="0" applyFont="1" applyFill="1" applyAlignment="1">
      <alignment horizontal="justify" vertical="center" wrapText="1"/>
    </xf>
    <xf numFmtId="0" fontId="22" fillId="4" borderId="0" xfId="0" applyFont="1" applyFill="1"/>
    <xf numFmtId="4" fontId="12" fillId="4" borderId="0" xfId="0" applyNumberFormat="1" applyFont="1" applyFill="1"/>
    <xf numFmtId="0" fontId="12" fillId="0" borderId="0" xfId="0" applyFont="1" applyAlignment="1">
      <alignment horizontal="justify" vertical="top" wrapText="1"/>
    </xf>
    <xf numFmtId="0" fontId="18" fillId="6" borderId="1" xfId="0" applyFont="1" applyFill="1" applyBorder="1" applyAlignment="1">
      <alignment horizontal="center" vertical="center" wrapText="1"/>
    </xf>
    <xf numFmtId="0" fontId="18" fillId="6" borderId="11" xfId="0" applyFont="1" applyFill="1" applyBorder="1" applyAlignment="1">
      <alignment horizontal="center" vertical="center" wrapText="1"/>
    </xf>
    <xf numFmtId="164" fontId="17" fillId="6" borderId="8" xfId="0"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9" fillId="6" borderId="8"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8"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7"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xf numFmtId="0" fontId="24" fillId="0" borderId="1" xfId="0" applyFont="1" applyBorder="1"/>
    <xf numFmtId="0" fontId="21" fillId="4" borderId="0" xfId="0" applyFont="1" applyFill="1"/>
    <xf numFmtId="0" fontId="24" fillId="4" borderId="0" xfId="0" applyFont="1" applyFill="1"/>
    <xf numFmtId="0" fontId="11" fillId="8" borderId="0" xfId="0" applyFont="1" applyFill="1"/>
    <xf numFmtId="0" fontId="21" fillId="4" borderId="0" xfId="0" applyFont="1" applyFill="1" applyAlignment="1">
      <alignment wrapText="1"/>
    </xf>
    <xf numFmtId="0" fontId="18" fillId="5"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18" fillId="4" borderId="8" xfId="0" applyFont="1" applyFill="1" applyBorder="1" applyAlignment="1">
      <alignment horizontal="center" vertical="center" wrapText="1"/>
    </xf>
    <xf numFmtId="0" fontId="21" fillId="4" borderId="8" xfId="0" applyFont="1" applyFill="1" applyBorder="1" applyAlignment="1">
      <alignment vertical="center" wrapText="1"/>
    </xf>
    <xf numFmtId="49" fontId="21" fillId="4" borderId="9" xfId="0" applyNumberFormat="1" applyFont="1" applyFill="1" applyBorder="1" applyAlignment="1">
      <alignment vertical="center" wrapText="1"/>
    </xf>
    <xf numFmtId="4" fontId="21" fillId="4" borderId="24" xfId="0" applyNumberFormat="1" applyFont="1" applyFill="1" applyBorder="1" applyAlignment="1" applyProtection="1">
      <alignment vertical="center"/>
      <protection locked="0"/>
    </xf>
    <xf numFmtId="49" fontId="21" fillId="4" borderId="9" xfId="0" applyNumberFormat="1" applyFont="1" applyFill="1" applyBorder="1" applyAlignment="1">
      <alignment horizontal="justify" vertical="center" wrapText="1"/>
    </xf>
    <xf numFmtId="4" fontId="18" fillId="4" borderId="25" xfId="0" applyNumberFormat="1" applyFont="1" applyFill="1" applyBorder="1"/>
    <xf numFmtId="0" fontId="18" fillId="4" borderId="0" xfId="0" applyFont="1" applyFill="1" applyAlignment="1">
      <alignment horizontal="right"/>
    </xf>
    <xf numFmtId="0" fontId="21" fillId="4" borderId="8" xfId="0" applyFont="1" applyFill="1" applyBorder="1" applyAlignment="1">
      <alignment horizontal="center"/>
    </xf>
    <xf numFmtId="4" fontId="21" fillId="4" borderId="8" xfId="0" applyNumberFormat="1" applyFont="1" applyFill="1" applyBorder="1" applyAlignment="1" applyProtection="1">
      <alignment vertical="center"/>
      <protection locked="0"/>
    </xf>
    <xf numFmtId="4" fontId="18" fillId="4" borderId="8" xfId="0" applyNumberFormat="1" applyFont="1" applyFill="1" applyBorder="1" applyAlignment="1" applyProtection="1">
      <alignment vertical="center"/>
      <protection locked="0"/>
    </xf>
    <xf numFmtId="4" fontId="18" fillId="4" borderId="8" xfId="0" applyNumberFormat="1" applyFont="1" applyFill="1" applyBorder="1"/>
    <xf numFmtId="4" fontId="21" fillId="4" borderId="0" xfId="0" applyNumberFormat="1" applyFont="1" applyFill="1"/>
    <xf numFmtId="0" fontId="18" fillId="4" borderId="0" xfId="0" applyFont="1" applyFill="1"/>
    <xf numFmtId="0" fontId="21" fillId="4" borderId="0" xfId="0" applyFont="1" applyFill="1" applyAlignment="1">
      <alignment vertical="center" wrapText="1"/>
    </xf>
    <xf numFmtId="1" fontId="18" fillId="9"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5" fillId="10" borderId="1" xfId="0" applyFont="1" applyFill="1" applyBorder="1"/>
    <xf numFmtId="0" fontId="21" fillId="4" borderId="1" xfId="0" applyFont="1" applyFill="1" applyBorder="1"/>
    <xf numFmtId="0" fontId="24" fillId="10" borderId="1" xfId="0" applyFont="1" applyFill="1" applyBorder="1"/>
    <xf numFmtId="0" fontId="18" fillId="3" borderId="0" xfId="5" applyFont="1" applyFill="1"/>
    <xf numFmtId="0" fontId="21" fillId="3" borderId="0" xfId="5" applyFont="1" applyFill="1"/>
    <xf numFmtId="0" fontId="18" fillId="3" borderId="0" xfId="5" applyFont="1" applyFill="1" applyAlignment="1">
      <alignment horizontal="right"/>
    </xf>
    <xf numFmtId="0" fontId="27" fillId="3" borderId="0" xfId="5" applyFont="1" applyFill="1"/>
    <xf numFmtId="0" fontId="21" fillId="3" borderId="0" xfId="5" applyFont="1" applyFill="1" applyAlignment="1">
      <alignment horizontal="left"/>
    </xf>
    <xf numFmtId="0" fontId="28" fillId="3" borderId="0" xfId="5" applyFont="1" applyFill="1"/>
    <xf numFmtId="0" fontId="18" fillId="3" borderId="0" xfId="5" applyFont="1" applyFill="1" applyAlignment="1">
      <alignment horizontal="center"/>
    </xf>
    <xf numFmtId="0" fontId="18" fillId="11" borderId="1" xfId="5" applyFont="1" applyFill="1" applyBorder="1" applyAlignment="1">
      <alignment horizontal="center" vertical="center" wrapText="1"/>
    </xf>
    <xf numFmtId="0" fontId="21" fillId="3" borderId="1" xfId="5" applyFont="1" applyFill="1" applyBorder="1" applyAlignment="1">
      <alignment horizontal="center" vertical="center" wrapText="1"/>
    </xf>
    <xf numFmtId="0" fontId="24" fillId="3" borderId="1" xfId="5" applyFont="1" applyFill="1" applyBorder="1" applyAlignment="1">
      <alignment horizontal="center" vertical="center" wrapText="1"/>
    </xf>
    <xf numFmtId="4" fontId="21" fillId="3" borderId="1" xfId="5" applyNumberFormat="1" applyFont="1" applyFill="1" applyBorder="1" applyAlignment="1">
      <alignment horizontal="right"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justify" vertical="center" wrapText="1"/>
    </xf>
    <xf numFmtId="0" fontId="29" fillId="3" borderId="1" xfId="5" applyFont="1" applyFill="1" applyBorder="1" applyAlignment="1">
      <alignment horizontal="center" vertical="center" wrapText="1"/>
    </xf>
    <xf numFmtId="4" fontId="18" fillId="3" borderId="1" xfId="5" applyNumberFormat="1" applyFont="1" applyFill="1" applyBorder="1" applyAlignment="1">
      <alignment horizontal="right" vertical="center" wrapText="1"/>
    </xf>
    <xf numFmtId="10" fontId="21" fillId="3" borderId="1" xfId="6" applyNumberFormat="1" applyFont="1" applyFill="1" applyBorder="1" applyAlignment="1" applyProtection="1">
      <alignment horizontal="right" vertical="center" wrapText="1"/>
      <protection locked="0"/>
    </xf>
    <xf numFmtId="4" fontId="18" fillId="3" borderId="1" xfId="5" applyNumberFormat="1" applyFont="1" applyFill="1" applyBorder="1" applyAlignment="1" applyProtection="1">
      <alignment horizontal="right" vertical="center" wrapText="1"/>
      <protection locked="0"/>
    </xf>
    <xf numFmtId="0" fontId="21" fillId="3" borderId="2" xfId="5" applyFont="1" applyFill="1" applyBorder="1" applyAlignment="1">
      <alignment horizontal="center" vertical="center" wrapText="1"/>
    </xf>
    <xf numFmtId="0" fontId="24" fillId="3" borderId="3" xfId="5" applyFont="1" applyFill="1" applyBorder="1" applyAlignment="1">
      <alignment horizontal="center" vertical="center" wrapText="1"/>
    </xf>
    <xf numFmtId="4" fontId="21" fillId="3" borderId="4" xfId="5" applyNumberFormat="1" applyFont="1" applyFill="1" applyBorder="1" applyAlignment="1">
      <alignment horizontal="right" vertical="center" wrapText="1"/>
    </xf>
    <xf numFmtId="4" fontId="21" fillId="3" borderId="1" xfId="5" applyNumberFormat="1" applyFont="1" applyFill="1" applyBorder="1" applyAlignment="1" applyProtection="1">
      <alignment horizontal="right" vertical="center" wrapText="1"/>
      <protection locked="0"/>
    </xf>
    <xf numFmtId="4" fontId="21" fillId="3" borderId="4" xfId="5" applyNumberFormat="1" applyFont="1" applyFill="1" applyBorder="1" applyAlignment="1" applyProtection="1">
      <alignment horizontal="right" vertical="center" wrapText="1"/>
      <protection locked="0"/>
    </xf>
    <xf numFmtId="0" fontId="29" fillId="11" borderId="1" xfId="5" applyFont="1" applyFill="1" applyBorder="1" applyAlignment="1">
      <alignment horizontal="center" vertical="center" wrapText="1"/>
    </xf>
    <xf numFmtId="4" fontId="18" fillId="11" borderId="1" xfId="5" applyNumberFormat="1" applyFont="1" applyFill="1" applyBorder="1" applyAlignment="1" applyProtection="1">
      <alignment horizontal="right" vertical="center" wrapText="1"/>
      <protection locked="0"/>
    </xf>
    <xf numFmtId="0" fontId="21" fillId="3" borderId="0" xfId="5" applyFont="1" applyFill="1" applyAlignment="1">
      <alignment horizontal="center"/>
    </xf>
    <xf numFmtId="0" fontId="21" fillId="3" borderId="1" xfId="5" applyFont="1" applyFill="1" applyBorder="1" applyAlignment="1">
      <alignment horizontal="center" vertical="top"/>
    </xf>
    <xf numFmtId="4" fontId="21" fillId="3" borderId="1" xfId="5" applyNumberFormat="1" applyFont="1" applyFill="1" applyBorder="1" applyProtection="1">
      <protection locked="0"/>
    </xf>
    <xf numFmtId="10" fontId="21" fillId="3" borderId="1" xfId="6" applyNumberFormat="1" applyFont="1" applyFill="1" applyBorder="1" applyProtection="1">
      <protection locked="0"/>
    </xf>
    <xf numFmtId="4" fontId="18" fillId="3" borderId="1" xfId="5" applyNumberFormat="1" applyFont="1" applyFill="1" applyBorder="1" applyProtection="1">
      <protection locked="0"/>
    </xf>
    <xf numFmtId="0" fontId="21" fillId="3" borderId="2" xfId="5" applyFont="1" applyFill="1" applyBorder="1" applyAlignment="1">
      <alignment horizontal="justify" vertical="top"/>
    </xf>
    <xf numFmtId="0" fontId="29" fillId="3" borderId="3" xfId="5" applyFont="1" applyFill="1" applyBorder="1" applyAlignment="1">
      <alignment horizontal="center" vertical="center" wrapText="1"/>
    </xf>
    <xf numFmtId="4" fontId="21" fillId="3" borderId="4" xfId="5" applyNumberFormat="1" applyFont="1" applyFill="1" applyBorder="1" applyProtection="1">
      <protection locked="0"/>
    </xf>
    <xf numFmtId="0" fontId="18" fillId="11" borderId="1" xfId="5" applyFont="1" applyFill="1" applyBorder="1" applyAlignment="1">
      <alignment horizontal="center" vertical="top"/>
    </xf>
    <xf numFmtId="4" fontId="21" fillId="3" borderId="2" xfId="5" applyNumberFormat="1" applyFont="1" applyFill="1" applyBorder="1" applyProtection="1">
      <protection locked="0"/>
    </xf>
    <xf numFmtId="4" fontId="21" fillId="3" borderId="2" xfId="5" applyNumberFormat="1" applyFont="1" applyFill="1" applyBorder="1" applyAlignment="1">
      <alignment horizontal="right" vertical="center" wrapText="1"/>
    </xf>
    <xf numFmtId="4" fontId="18" fillId="3" borderId="2" xfId="5" applyNumberFormat="1" applyFont="1" applyFill="1" applyBorder="1" applyAlignment="1" applyProtection="1">
      <alignment horizontal="right" vertical="center" wrapText="1"/>
      <protection locked="0"/>
    </xf>
    <xf numFmtId="10" fontId="21" fillId="3" borderId="2" xfId="6" applyNumberFormat="1" applyFont="1" applyFill="1" applyBorder="1" applyAlignment="1" applyProtection="1">
      <alignment horizontal="right" vertical="center" wrapText="1"/>
      <protection locked="0"/>
    </xf>
    <xf numFmtId="0" fontId="21" fillId="3" borderId="3" xfId="5" applyFont="1" applyFill="1" applyBorder="1" applyAlignment="1">
      <alignment horizontal="center" vertical="center" wrapText="1"/>
    </xf>
    <xf numFmtId="4" fontId="21" fillId="3" borderId="3" xfId="5" applyNumberFormat="1" applyFont="1" applyFill="1" applyBorder="1" applyProtection="1">
      <protection locked="0"/>
    </xf>
    <xf numFmtId="4" fontId="18" fillId="11" borderId="2" xfId="5" applyNumberFormat="1" applyFont="1" applyFill="1" applyBorder="1" applyAlignment="1" applyProtection="1">
      <alignment horizontal="right" vertical="center" wrapText="1"/>
      <protection locked="0"/>
    </xf>
    <xf numFmtId="0" fontId="18" fillId="11" borderId="2" xfId="5" applyFont="1" applyFill="1" applyBorder="1" applyAlignment="1">
      <alignment horizontal="center" vertical="center" wrapText="1"/>
    </xf>
    <xf numFmtId="10" fontId="21" fillId="3" borderId="2" xfId="6" applyNumberFormat="1" applyFont="1" applyFill="1" applyBorder="1" applyProtection="1">
      <protection locked="0"/>
    </xf>
    <xf numFmtId="4" fontId="18" fillId="3" borderId="2" xfId="5" applyNumberFormat="1" applyFont="1" applyFill="1" applyBorder="1" applyProtection="1">
      <protection locked="0"/>
    </xf>
    <xf numFmtId="0" fontId="18" fillId="3" borderId="1" xfId="5" applyFont="1" applyFill="1" applyBorder="1" applyAlignment="1">
      <alignment horizontal="center" vertical="top"/>
    </xf>
    <xf numFmtId="10" fontId="18" fillId="3" borderId="1" xfId="5" applyNumberFormat="1" applyFont="1" applyFill="1" applyBorder="1" applyProtection="1">
      <protection locked="0"/>
    </xf>
    <xf numFmtId="0" fontId="21" fillId="3" borderId="2" xfId="5" applyFont="1" applyFill="1" applyBorder="1" applyAlignment="1">
      <alignment horizontal="center" vertical="top"/>
    </xf>
    <xf numFmtId="0" fontId="18" fillId="11" borderId="1" xfId="7" applyFont="1" applyFill="1" applyBorder="1" applyAlignment="1">
      <alignment horizontal="center" vertical="center" wrapText="1"/>
    </xf>
    <xf numFmtId="0" fontId="18" fillId="3" borderId="0" xfId="7" applyFont="1" applyFill="1" applyAlignment="1">
      <alignment horizontal="center" vertical="center" wrapText="1"/>
    </xf>
    <xf numFmtId="0" fontId="21" fillId="3" borderId="1" xfId="7" applyFont="1" applyFill="1" applyBorder="1" applyAlignment="1">
      <alignment horizontal="center" vertical="center"/>
    </xf>
    <xf numFmtId="0" fontId="24" fillId="3" borderId="1" xfId="7" applyFont="1" applyFill="1" applyBorder="1" applyAlignment="1">
      <alignment horizontal="center" vertical="center" wrapText="1"/>
    </xf>
    <xf numFmtId="4" fontId="21" fillId="3" borderId="1" xfId="7" applyNumberFormat="1" applyFont="1" applyFill="1" applyBorder="1" applyAlignment="1" applyProtection="1">
      <alignment vertical="center"/>
      <protection locked="0"/>
    </xf>
    <xf numFmtId="0" fontId="21" fillId="3" borderId="1" xfId="7" applyFont="1" applyFill="1" applyBorder="1" applyAlignment="1">
      <alignment horizontal="center" vertical="center" wrapText="1"/>
    </xf>
    <xf numFmtId="4" fontId="21" fillId="3" borderId="1" xfId="7" applyNumberFormat="1" applyFont="1" applyFill="1" applyBorder="1" applyAlignment="1">
      <alignment horizontal="right" vertical="center" wrapText="1"/>
    </xf>
    <xf numFmtId="10" fontId="21" fillId="3" borderId="1" xfId="8" applyNumberFormat="1" applyFont="1" applyFill="1" applyBorder="1" applyAlignment="1" applyProtection="1">
      <alignment horizontal="right" vertical="center" wrapText="1"/>
      <protection locked="0"/>
    </xf>
    <xf numFmtId="0" fontId="18" fillId="3" borderId="1" xfId="7" applyFont="1" applyFill="1" applyBorder="1" applyAlignment="1">
      <alignment horizontal="center" vertical="center" wrapText="1"/>
    </xf>
    <xf numFmtId="0" fontId="29" fillId="3" borderId="1" xfId="7" applyFont="1" applyFill="1" applyBorder="1" applyAlignment="1">
      <alignment horizontal="center" vertical="center" wrapText="1"/>
    </xf>
    <xf numFmtId="4" fontId="18" fillId="3" borderId="1" xfId="7" applyNumberFormat="1" applyFont="1" applyFill="1" applyBorder="1" applyAlignment="1" applyProtection="1">
      <alignment horizontal="right" vertical="center" wrapText="1"/>
      <protection locked="0"/>
    </xf>
    <xf numFmtId="165" fontId="18" fillId="0" borderId="20" xfId="9" applyNumberFormat="1" applyFont="1" applyBorder="1" applyAlignment="1">
      <alignment vertical="center" wrapText="1"/>
    </xf>
    <xf numFmtId="165" fontId="18" fillId="0" borderId="0" xfId="9" applyNumberFormat="1" applyFont="1" applyAlignment="1">
      <alignment vertical="center" wrapText="1"/>
    </xf>
    <xf numFmtId="165" fontId="21" fillId="0" borderId="0" xfId="9" applyNumberFormat="1" applyFont="1" applyAlignment="1">
      <alignment vertical="center" wrapText="1"/>
    </xf>
    <xf numFmtId="0" fontId="18" fillId="11" borderId="2" xfId="7" applyFont="1" applyFill="1" applyBorder="1" applyAlignment="1">
      <alignment horizontal="center" vertical="center" wrapText="1"/>
    </xf>
    <xf numFmtId="0" fontId="24" fillId="3" borderId="2" xfId="7" applyFont="1" applyFill="1" applyBorder="1" applyAlignment="1">
      <alignment horizontal="center" vertical="center" wrapText="1"/>
    </xf>
    <xf numFmtId="0" fontId="29" fillId="3" borderId="2" xfId="7" applyFont="1" applyFill="1" applyBorder="1" applyAlignment="1">
      <alignment horizontal="center" vertical="center" wrapText="1"/>
    </xf>
    <xf numFmtId="4" fontId="21" fillId="3" borderId="1" xfId="7" applyNumberFormat="1" applyFont="1" applyFill="1" applyBorder="1" applyAlignment="1" applyProtection="1">
      <alignment horizontal="right" vertical="center" wrapText="1"/>
      <protection locked="0"/>
    </xf>
    <xf numFmtId="0" fontId="18" fillId="3" borderId="20" xfId="7" applyFont="1" applyFill="1" applyBorder="1" applyAlignment="1">
      <alignment vertical="center" wrapText="1"/>
    </xf>
    <xf numFmtId="0" fontId="18" fillId="3" borderId="0" xfId="7" applyFont="1" applyFill="1" applyAlignment="1">
      <alignment vertical="center" wrapText="1"/>
    </xf>
    <xf numFmtId="0" fontId="18" fillId="3" borderId="26" xfId="7" applyFont="1" applyFill="1" applyBorder="1" applyAlignment="1">
      <alignment vertical="center" wrapText="1"/>
    </xf>
    <xf numFmtId="0" fontId="18" fillId="3" borderId="1" xfId="7" applyFont="1" applyFill="1" applyBorder="1" applyAlignment="1">
      <alignment vertical="center" wrapText="1"/>
    </xf>
    <xf numFmtId="0" fontId="18" fillId="3" borderId="5" xfId="7" applyFont="1" applyFill="1" applyBorder="1" applyAlignment="1">
      <alignment vertical="center" wrapText="1"/>
    </xf>
    <xf numFmtId="0" fontId="21" fillId="3" borderId="2" xfId="7" applyFont="1" applyFill="1" applyBorder="1" applyAlignment="1">
      <alignment horizontal="justify" vertical="top"/>
    </xf>
    <xf numFmtId="0" fontId="21" fillId="3" borderId="3" xfId="7" applyFont="1" applyFill="1" applyBorder="1" applyAlignment="1">
      <alignment horizontal="justify" vertical="center" wrapText="1"/>
    </xf>
    <xf numFmtId="0" fontId="24" fillId="3" borderId="3" xfId="7" applyFont="1" applyFill="1" applyBorder="1" applyAlignment="1">
      <alignment horizontal="center" vertical="center" wrapText="1"/>
    </xf>
    <xf numFmtId="4" fontId="21" fillId="3" borderId="4" xfId="7" applyNumberFormat="1" applyFont="1" applyFill="1" applyBorder="1" applyAlignment="1" applyProtection="1">
      <alignment vertical="center"/>
      <protection locked="0"/>
    </xf>
    <xf numFmtId="0" fontId="29" fillId="11" borderId="1" xfId="7" applyFont="1" applyFill="1" applyBorder="1" applyAlignment="1">
      <alignment horizontal="center" vertical="center" wrapText="1"/>
    </xf>
    <xf numFmtId="4" fontId="18" fillId="11" borderId="1" xfId="7" applyNumberFormat="1" applyFont="1" applyFill="1" applyBorder="1" applyAlignment="1" applyProtection="1">
      <alignment horizontal="right" vertical="center" wrapText="1"/>
      <protection locked="0"/>
    </xf>
    <xf numFmtId="0" fontId="29" fillId="3" borderId="0" xfId="0" applyFont="1" applyFill="1" applyAlignment="1">
      <alignment horizontal="center" vertical="center"/>
    </xf>
    <xf numFmtId="14" fontId="21" fillId="3" borderId="1" xfId="5" applyNumberFormat="1" applyFont="1" applyFill="1" applyBorder="1" applyAlignment="1">
      <alignment horizontal="center" vertical="center" wrapText="1"/>
    </xf>
    <xf numFmtId="0" fontId="29" fillId="3" borderId="0" xfId="5" applyFont="1" applyFill="1"/>
    <xf numFmtId="0" fontId="21" fillId="3" borderId="20" xfId="5" applyFont="1" applyFill="1" applyBorder="1" applyAlignment="1">
      <alignment horizontal="left" vertical="top" wrapText="1"/>
    </xf>
    <xf numFmtId="0" fontId="21" fillId="3" borderId="0" xfId="5" applyFont="1" applyFill="1" applyAlignment="1">
      <alignment horizontal="left" vertical="top" wrapText="1"/>
    </xf>
    <xf numFmtId="0" fontId="21" fillId="3" borderId="5" xfId="5" applyFont="1" applyFill="1" applyBorder="1" applyAlignment="1">
      <alignment horizontal="left" vertical="top" wrapText="1"/>
    </xf>
    <xf numFmtId="49" fontId="18" fillId="7" borderId="1" xfId="0" applyNumberFormat="1" applyFont="1" applyFill="1" applyBorder="1" applyAlignment="1">
      <alignment horizontal="center" vertical="center" wrapText="1"/>
    </xf>
    <xf numFmtId="49"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24" fillId="0" borderId="0" xfId="0" applyFont="1"/>
    <xf numFmtId="0" fontId="23" fillId="0" borderId="0" xfId="0" applyFont="1"/>
    <xf numFmtId="0" fontId="29" fillId="0" borderId="0" xfId="0" applyFont="1" applyAlignment="1">
      <alignment horizontal="center"/>
    </xf>
    <xf numFmtId="0" fontId="23" fillId="0" borderId="0" xfId="0" applyFont="1" applyAlignment="1">
      <alignment horizontal="left"/>
    </xf>
    <xf numFmtId="0" fontId="29" fillId="0" borderId="0" xfId="0" applyFont="1" applyAlignment="1">
      <alignment horizontal="center" wrapText="1"/>
    </xf>
    <xf numFmtId="0" fontId="21" fillId="0" borderId="1" xfId="0" applyFont="1" applyBorder="1" applyProtection="1">
      <protection locked="0"/>
    </xf>
    <xf numFmtId="0" fontId="21" fillId="0" borderId="1" xfId="0" applyFont="1" applyBorder="1"/>
    <xf numFmtId="43" fontId="23" fillId="0" borderId="1" xfId="2" applyFont="1" applyBorder="1" applyAlignment="1">
      <alignment vertical="center"/>
    </xf>
    <xf numFmtId="43" fontId="23" fillId="0" borderId="1" xfId="0" applyNumberFormat="1" applyFont="1" applyBorder="1" applyAlignment="1">
      <alignment vertical="center"/>
    </xf>
    <xf numFmtId="0" fontId="23" fillId="0" borderId="1" xfId="0" applyFont="1" applyBorder="1" applyAlignment="1">
      <alignment vertical="center"/>
    </xf>
    <xf numFmtId="0" fontId="23" fillId="0" borderId="0" xfId="0" applyFont="1" applyAlignment="1">
      <alignment vertical="center"/>
    </xf>
    <xf numFmtId="0" fontId="18" fillId="0" borderId="0" xfId="0" applyFont="1" applyAlignment="1" applyProtection="1">
      <alignment horizontal="left" vertical="center" wrapText="1"/>
      <protection locked="0"/>
    </xf>
    <xf numFmtId="43" fontId="23" fillId="0" borderId="0" xfId="2" applyFont="1"/>
    <xf numFmtId="43" fontId="23" fillId="0" borderId="0" xfId="0" applyNumberFormat="1" applyFont="1"/>
    <xf numFmtId="0" fontId="23" fillId="0" borderId="20" xfId="0" applyFont="1" applyBorder="1"/>
    <xf numFmtId="0" fontId="23" fillId="3" borderId="0" xfId="0" applyFont="1" applyFill="1"/>
    <xf numFmtId="9" fontId="23" fillId="0" borderId="0" xfId="0" applyNumberFormat="1" applyFont="1"/>
    <xf numFmtId="10" fontId="23" fillId="0" borderId="0" xfId="0" applyNumberFormat="1" applyFont="1"/>
    <xf numFmtId="165" fontId="19" fillId="0" borderId="1" xfId="0" applyNumberFormat="1" applyFont="1" applyBorder="1" applyAlignment="1">
      <alignment horizontal="center" vertical="center" wrapText="1"/>
    </xf>
    <xf numFmtId="165" fontId="19" fillId="3" borderId="1" xfId="0" applyNumberFormat="1" applyFont="1" applyFill="1" applyBorder="1" applyAlignment="1">
      <alignment horizontal="center" vertical="center" wrapText="1"/>
    </xf>
    <xf numFmtId="0" fontId="23" fillId="3" borderId="1" xfId="0" applyFont="1" applyFill="1" applyBorder="1"/>
    <xf numFmtId="0" fontId="37" fillId="4" borderId="0" xfId="0" applyFont="1" applyFill="1"/>
    <xf numFmtId="0" fontId="38" fillId="4" borderId="0" xfId="0" applyFont="1" applyFill="1" applyAlignment="1">
      <alignment wrapText="1"/>
    </xf>
    <xf numFmtId="0" fontId="39" fillId="4" borderId="0" xfId="0" applyFont="1" applyFill="1" applyAlignment="1">
      <alignment horizontal="right"/>
    </xf>
    <xf numFmtId="0" fontId="40" fillId="4" borderId="0" xfId="4" applyFont="1" applyFill="1" applyBorder="1" applyAlignment="1" applyProtection="1">
      <alignment horizontal="center"/>
    </xf>
    <xf numFmtId="0" fontId="38" fillId="4" borderId="0" xfId="0" applyFont="1" applyFill="1"/>
    <xf numFmtId="0" fontId="0" fillId="4" borderId="0" xfId="0" applyFill="1"/>
    <xf numFmtId="0" fontId="41" fillId="4" borderId="0" xfId="0" applyFont="1" applyFill="1"/>
    <xf numFmtId="0" fontId="42" fillId="4" borderId="0" xfId="0" applyFont="1" applyFill="1"/>
    <xf numFmtId="0" fontId="43" fillId="4" borderId="0" xfId="0" applyFont="1" applyFill="1"/>
    <xf numFmtId="167" fontId="38" fillId="4" borderId="0" xfId="0" applyNumberFormat="1" applyFont="1" applyFill="1"/>
    <xf numFmtId="0" fontId="41" fillId="4" borderId="0" xfId="0" applyFont="1" applyFill="1" applyAlignment="1">
      <alignment horizontal="left"/>
    </xf>
    <xf numFmtId="0" fontId="44" fillId="4" borderId="0" xfId="0" applyFont="1" applyFill="1"/>
    <xf numFmtId="0" fontId="39" fillId="5" borderId="8" xfId="0" applyFont="1" applyFill="1" applyBorder="1" applyAlignment="1">
      <alignment horizontal="center" vertical="center" wrapText="1"/>
    </xf>
    <xf numFmtId="0" fontId="39" fillId="5" borderId="9" xfId="0" applyFont="1" applyFill="1" applyBorder="1" applyAlignment="1">
      <alignment horizontal="center" vertical="center" wrapText="1"/>
    </xf>
    <xf numFmtId="1" fontId="39" fillId="5" borderId="1" xfId="0" applyNumberFormat="1" applyFont="1" applyFill="1" applyBorder="1" applyAlignment="1">
      <alignment horizontal="center" vertical="center" wrapText="1"/>
    </xf>
    <xf numFmtId="0" fontId="45" fillId="5" borderId="8"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39" fillId="4" borderId="8" xfId="0" applyFont="1" applyFill="1" applyBorder="1" applyAlignment="1">
      <alignment horizontal="center" vertical="center" wrapText="1"/>
    </xf>
    <xf numFmtId="4" fontId="38" fillId="4" borderId="1" xfId="0" applyNumberFormat="1" applyFont="1" applyFill="1" applyBorder="1" applyAlignment="1" applyProtection="1">
      <alignment vertical="center"/>
      <protection locked="0"/>
    </xf>
    <xf numFmtId="0" fontId="38" fillId="4" borderId="8" xfId="0" applyFont="1" applyFill="1" applyBorder="1" applyAlignment="1">
      <alignment vertical="center" wrapText="1"/>
    </xf>
    <xf numFmtId="0" fontId="38" fillId="4" borderId="8" xfId="0" applyFont="1" applyFill="1" applyBorder="1" applyAlignment="1">
      <alignment horizontal="justify" vertical="center" wrapText="1"/>
    </xf>
    <xf numFmtId="0" fontId="0" fillId="10" borderId="0" xfId="0" applyFill="1"/>
    <xf numFmtId="4" fontId="39" fillId="4" borderId="1" xfId="0" applyNumberFormat="1" applyFont="1" applyFill="1" applyBorder="1"/>
    <xf numFmtId="0" fontId="38" fillId="4" borderId="0" xfId="0" applyFont="1" applyFill="1" applyAlignment="1">
      <alignment vertical="center" wrapText="1"/>
    </xf>
    <xf numFmtId="0" fontId="38" fillId="4" borderId="0" xfId="0" applyFont="1" applyFill="1" applyAlignment="1">
      <alignment horizontal="center" vertical="center" wrapText="1"/>
    </xf>
    <xf numFmtId="0" fontId="47" fillId="4" borderId="8" xfId="0" applyFont="1" applyFill="1" applyBorder="1" applyAlignment="1">
      <alignment horizontal="center" vertical="center" wrapText="1"/>
    </xf>
    <xf numFmtId="0" fontId="38" fillId="4" borderId="8" xfId="0" applyFont="1" applyFill="1" applyBorder="1" applyAlignment="1">
      <alignment horizontal="center" vertical="center"/>
    </xf>
    <xf numFmtId="4" fontId="38" fillId="4" borderId="8" xfId="0" applyNumberFormat="1" applyFont="1" applyFill="1" applyBorder="1" applyAlignment="1">
      <alignment horizontal="right" vertical="center" wrapText="1"/>
    </xf>
    <xf numFmtId="4" fontId="39" fillId="4" borderId="8" xfId="0" applyNumberFormat="1" applyFont="1" applyFill="1" applyBorder="1" applyAlignment="1">
      <alignment horizontal="right" vertical="center" wrapText="1"/>
    </xf>
    <xf numFmtId="0" fontId="46" fillId="4" borderId="8" xfId="0" applyFont="1" applyFill="1" applyBorder="1" applyAlignment="1">
      <alignment horizontal="center" vertical="center" wrapText="1"/>
    </xf>
    <xf numFmtId="0" fontId="38" fillId="4" borderId="8" xfId="0" applyFont="1" applyFill="1" applyBorder="1" applyAlignment="1">
      <alignment horizontal="center" vertical="top"/>
    </xf>
    <xf numFmtId="4" fontId="39" fillId="4" borderId="8" xfId="0" applyNumberFormat="1" applyFont="1" applyFill="1" applyBorder="1" applyAlignment="1" applyProtection="1">
      <alignment vertical="center"/>
      <protection locked="0"/>
    </xf>
    <xf numFmtId="168" fontId="39" fillId="4" borderId="8" xfId="0" applyNumberFormat="1" applyFont="1" applyFill="1" applyBorder="1" applyAlignment="1">
      <alignment horizontal="right" vertical="center" wrapText="1"/>
    </xf>
    <xf numFmtId="0" fontId="38" fillId="4" borderId="8" xfId="0" applyFont="1" applyFill="1" applyBorder="1" applyAlignment="1">
      <alignment horizontal="center" vertical="center" wrapText="1"/>
    </xf>
    <xf numFmtId="4" fontId="38" fillId="4" borderId="8" xfId="0" applyNumberFormat="1" applyFont="1" applyFill="1" applyBorder="1" applyAlignment="1" applyProtection="1">
      <alignment vertical="center"/>
      <protection locked="0"/>
    </xf>
    <xf numFmtId="4" fontId="39" fillId="4" borderId="8" xfId="0" applyNumberFormat="1" applyFont="1" applyFill="1" applyBorder="1" applyAlignment="1" applyProtection="1">
      <alignment horizontal="right" vertical="center" wrapText="1"/>
      <protection locked="0"/>
    </xf>
    <xf numFmtId="4" fontId="39" fillId="4" borderId="8" xfId="0" applyNumberFormat="1" applyFont="1" applyFill="1" applyBorder="1" applyAlignment="1" applyProtection="1">
      <alignment horizontal="right" vertical="center"/>
      <protection locked="0"/>
    </xf>
    <xf numFmtId="0" fontId="39" fillId="4" borderId="0" xfId="0" applyFont="1" applyFill="1" applyAlignment="1">
      <alignment horizontal="center" vertical="center" wrapText="1"/>
    </xf>
    <xf numFmtId="4" fontId="39" fillId="4" borderId="0" xfId="0" applyNumberFormat="1" applyFont="1" applyFill="1" applyAlignment="1" applyProtection="1">
      <alignment horizontal="right" vertical="center"/>
      <protection locked="0"/>
    </xf>
    <xf numFmtId="0" fontId="46" fillId="4" borderId="0" xfId="0" applyFont="1" applyFill="1" applyAlignment="1">
      <alignment horizontal="center" vertical="center" wrapText="1"/>
    </xf>
    <xf numFmtId="0" fontId="39" fillId="4" borderId="0" xfId="0" applyFont="1" applyFill="1" applyAlignment="1">
      <alignment vertical="top"/>
    </xf>
    <xf numFmtId="0" fontId="38" fillId="4" borderId="8" xfId="0" applyFont="1" applyFill="1" applyBorder="1" applyAlignment="1">
      <alignment horizontal="center"/>
    </xf>
    <xf numFmtId="4" fontId="39" fillId="4" borderId="8" xfId="0" applyNumberFormat="1" applyFont="1" applyFill="1" applyBorder="1" applyAlignment="1">
      <alignment horizontal="right"/>
    </xf>
    <xf numFmtId="0" fontId="18" fillId="4" borderId="0" xfId="0" applyFont="1" applyFill="1" applyAlignment="1">
      <alignment horizontal="left" vertical="center"/>
    </xf>
    <xf numFmtId="0" fontId="39" fillId="5" borderId="1" xfId="0" applyFont="1" applyFill="1" applyBorder="1" applyAlignment="1">
      <alignment horizontal="center" vertical="center" wrapText="1"/>
    </xf>
    <xf numFmtId="0" fontId="39" fillId="5" borderId="15"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8" fillId="4" borderId="1" xfId="0" applyFont="1" applyFill="1" applyBorder="1" applyAlignment="1">
      <alignment vertical="center" wrapText="1"/>
    </xf>
    <xf numFmtId="0" fontId="38" fillId="4" borderId="4" xfId="0" applyFont="1" applyFill="1" applyBorder="1"/>
    <xf numFmtId="0" fontId="38" fillId="4"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38" fillId="4" borderId="0" xfId="0" applyFont="1" applyFill="1" applyAlignment="1">
      <alignment horizontal="left"/>
    </xf>
    <xf numFmtId="0" fontId="39" fillId="4" borderId="0" xfId="0" applyFont="1" applyFill="1"/>
    <xf numFmtId="0" fontId="18" fillId="6" borderId="8" xfId="0" applyFont="1" applyFill="1" applyBorder="1" applyAlignment="1">
      <alignment horizontal="center" vertical="center" wrapText="1"/>
    </xf>
    <xf numFmtId="0" fontId="11" fillId="6" borderId="1" xfId="0" applyFont="1" applyFill="1" applyBorder="1" applyAlignment="1">
      <alignment horizontal="center" vertical="center" wrapText="1"/>
    </xf>
    <xf numFmtId="167" fontId="11" fillId="6" borderId="1" xfId="0" applyNumberFormat="1" applyFont="1" applyFill="1" applyBorder="1" applyAlignment="1">
      <alignment horizontal="center" vertical="center" wrapText="1"/>
    </xf>
    <xf numFmtId="0" fontId="52" fillId="4" borderId="0" xfId="0" applyFont="1" applyFill="1"/>
    <xf numFmtId="0" fontId="11" fillId="0" borderId="0" xfId="10" applyFont="1"/>
    <xf numFmtId="0" fontId="12" fillId="0" borderId="0" xfId="0" applyFont="1"/>
    <xf numFmtId="0" fontId="34" fillId="4" borderId="0" xfId="0" applyFont="1" applyFill="1"/>
    <xf numFmtId="0" fontId="11" fillId="4" borderId="51" xfId="0" applyFont="1" applyFill="1" applyBorder="1"/>
    <xf numFmtId="0" fontId="21" fillId="4" borderId="2" xfId="0" applyFont="1" applyFill="1" applyBorder="1"/>
    <xf numFmtId="0" fontId="21" fillId="4" borderId="1" xfId="0" applyFont="1" applyFill="1" applyBorder="1" applyAlignment="1">
      <alignment horizontal="center"/>
    </xf>
    <xf numFmtId="0" fontId="11" fillId="4" borderId="32" xfId="0" applyFont="1" applyFill="1" applyBorder="1"/>
    <xf numFmtId="0" fontId="12" fillId="4" borderId="32" xfId="0" applyFont="1" applyFill="1" applyBorder="1"/>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167" fontId="11" fillId="6" borderId="34" xfId="0" applyNumberFormat="1" applyFont="1" applyFill="1" applyBorder="1" applyAlignment="1">
      <alignment horizontal="center" vertical="center" wrapText="1"/>
    </xf>
    <xf numFmtId="167" fontId="11" fillId="6" borderId="8" xfId="0" applyNumberFormat="1" applyFont="1" applyFill="1" applyBorder="1" applyAlignment="1">
      <alignment horizontal="center" vertical="center" wrapText="1"/>
    </xf>
    <xf numFmtId="0" fontId="11" fillId="6" borderId="13" xfId="0" applyFont="1" applyFill="1" applyBorder="1" applyAlignment="1">
      <alignment horizontal="center" vertical="center" wrapText="1"/>
    </xf>
    <xf numFmtId="167" fontId="54" fillId="6" borderId="8"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12" fillId="4" borderId="1" xfId="0" applyFont="1" applyFill="1" applyBorder="1"/>
    <xf numFmtId="4" fontId="11" fillId="4" borderId="1"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9" fontId="11" fillId="4" borderId="8" xfId="0" applyNumberFormat="1" applyFont="1" applyFill="1" applyBorder="1" applyAlignment="1">
      <alignment horizontal="center" vertical="center" wrapText="1"/>
    </xf>
    <xf numFmtId="4" fontId="11" fillId="4" borderId="9" xfId="0" applyNumberFormat="1" applyFont="1" applyFill="1" applyBorder="1" applyAlignment="1">
      <alignment horizontal="center" vertical="center" wrapText="1"/>
    </xf>
    <xf numFmtId="4" fontId="11" fillId="4" borderId="10" xfId="0" applyNumberFormat="1" applyFont="1" applyFill="1" applyBorder="1" applyAlignment="1">
      <alignment horizontal="right" vertical="center" wrapText="1"/>
    </xf>
    <xf numFmtId="4" fontId="11" fillId="4" borderId="8" xfId="0" applyNumberFormat="1" applyFont="1" applyFill="1" applyBorder="1" applyAlignment="1">
      <alignment horizontal="right" vertical="center" wrapText="1"/>
    </xf>
    <xf numFmtId="4" fontId="11" fillId="4" borderId="9" xfId="0" applyNumberFormat="1" applyFont="1" applyFill="1" applyBorder="1" applyAlignment="1">
      <alignment horizontal="right" vertical="center" wrapText="1"/>
    </xf>
    <xf numFmtId="49" fontId="11" fillId="4" borderId="9" xfId="0" applyNumberFormat="1" applyFont="1" applyFill="1" applyBorder="1" applyAlignment="1">
      <alignment horizontal="center" vertical="center" wrapText="1"/>
    </xf>
    <xf numFmtId="9" fontId="11" fillId="0" borderId="8" xfId="3" applyFont="1" applyBorder="1" applyAlignment="1">
      <alignment horizontal="center" vertical="center"/>
    </xf>
    <xf numFmtId="4" fontId="11" fillId="4" borderId="10" xfId="0" applyNumberFormat="1" applyFont="1" applyFill="1" applyBorder="1" applyAlignment="1">
      <alignment horizontal="center" vertical="center" wrapText="1"/>
    </xf>
    <xf numFmtId="49" fontId="11" fillId="4" borderId="21" xfId="0" applyNumberFormat="1" applyFont="1" applyFill="1" applyBorder="1" applyAlignment="1">
      <alignment horizontal="center" vertical="center" wrapText="1"/>
    </xf>
    <xf numFmtId="0" fontId="12" fillId="4" borderId="21" xfId="0" applyFont="1" applyFill="1" applyBorder="1"/>
    <xf numFmtId="4" fontId="11" fillId="4" borderId="21" xfId="0" applyNumberFormat="1"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1" fillId="4" borderId="11" xfId="0" applyNumberFormat="1" applyFont="1" applyFill="1" applyBorder="1" applyAlignment="1">
      <alignment horizontal="center" vertical="center" wrapText="1"/>
    </xf>
    <xf numFmtId="4" fontId="11" fillId="4" borderId="34" xfId="0" applyNumberFormat="1" applyFont="1" applyFill="1" applyBorder="1" applyAlignment="1">
      <alignment horizontal="center" vertical="center" wrapText="1"/>
    </xf>
    <xf numFmtId="4" fontId="11" fillId="4" borderId="15" xfId="0" applyNumberFormat="1" applyFont="1" applyFill="1" applyBorder="1" applyAlignment="1">
      <alignment horizontal="right" vertical="center" wrapText="1"/>
    </xf>
    <xf numFmtId="4" fontId="11" fillId="4" borderId="1" xfId="0" applyNumberFormat="1" applyFont="1" applyFill="1" applyBorder="1"/>
    <xf numFmtId="4" fontId="11" fillId="4" borderId="1" xfId="0" applyNumberFormat="1" applyFont="1" applyFill="1" applyBorder="1" applyAlignment="1">
      <alignment horizontal="right"/>
    </xf>
    <xf numFmtId="4" fontId="11" fillId="4" borderId="10" xfId="0" applyNumberFormat="1" applyFont="1" applyFill="1" applyBorder="1" applyAlignment="1">
      <alignment horizontal="right"/>
    </xf>
    <xf numFmtId="4" fontId="11" fillId="4" borderId="0" xfId="0" applyNumberFormat="1" applyFont="1" applyFill="1" applyAlignment="1">
      <alignment horizontal="right"/>
    </xf>
    <xf numFmtId="4" fontId="11" fillId="4" borderId="8" xfId="0" applyNumberFormat="1" applyFont="1" applyFill="1" applyBorder="1" applyAlignment="1">
      <alignment horizontal="right"/>
    </xf>
    <xf numFmtId="0" fontId="12" fillId="4" borderId="0" xfId="0" applyFont="1" applyFill="1" applyAlignment="1">
      <alignment horizontal="center"/>
    </xf>
    <xf numFmtId="0" fontId="12" fillId="4" borderId="0" xfId="0" applyFont="1" applyFill="1" applyAlignment="1">
      <alignment horizontal="center" wrapText="1"/>
    </xf>
    <xf numFmtId="0" fontId="54" fillId="6" borderId="8" xfId="0" applyFont="1" applyFill="1" applyBorder="1" applyAlignment="1">
      <alignment horizontal="center" vertical="center" wrapText="1"/>
    </xf>
    <xf numFmtId="0" fontId="12" fillId="4" borderId="8" xfId="0" applyFont="1" applyFill="1" applyBorder="1"/>
    <xf numFmtId="0" fontId="12" fillId="4" borderId="8" xfId="0" applyFont="1" applyFill="1" applyBorder="1" applyAlignment="1">
      <alignment horizontal="justify" vertical="top" wrapText="1"/>
    </xf>
    <xf numFmtId="0" fontId="12" fillId="4" borderId="9" xfId="0" applyFont="1" applyFill="1" applyBorder="1" applyAlignment="1">
      <alignment horizontal="justify" vertical="top" wrapText="1"/>
    </xf>
    <xf numFmtId="49" fontId="11" fillId="4" borderId="8" xfId="0" applyNumberFormat="1" applyFont="1" applyFill="1" applyBorder="1" applyAlignment="1">
      <alignment vertical="center" wrapText="1"/>
    </xf>
    <xf numFmtId="9" fontId="34" fillId="0" borderId="8" xfId="3" applyFont="1" applyBorder="1"/>
    <xf numFmtId="4" fontId="11" fillId="4" borderId="8" xfId="0" applyNumberFormat="1" applyFont="1" applyFill="1" applyBorder="1"/>
    <xf numFmtId="4" fontId="11" fillId="4" borderId="0" xfId="0" applyNumberFormat="1" applyFont="1" applyFill="1"/>
    <xf numFmtId="0" fontId="12" fillId="4" borderId="33" xfId="0" applyFont="1" applyFill="1" applyBorder="1"/>
    <xf numFmtId="167" fontId="11" fillId="13" borderId="28" xfId="0" applyNumberFormat="1" applyFont="1" applyFill="1" applyBorder="1" applyAlignment="1">
      <alignment horizontal="center" vertical="center" wrapText="1"/>
    </xf>
    <xf numFmtId="167" fontId="11" fillId="13" borderId="29" xfId="0" applyNumberFormat="1" applyFont="1" applyFill="1" applyBorder="1" applyAlignment="1">
      <alignment horizontal="center" vertical="center" wrapText="1"/>
    </xf>
    <xf numFmtId="167" fontId="11" fillId="13" borderId="13" xfId="0" applyNumberFormat="1" applyFont="1" applyFill="1" applyBorder="1" applyAlignment="1">
      <alignment horizontal="center" vertical="center" wrapText="1"/>
    </xf>
    <xf numFmtId="167" fontId="11" fillId="13" borderId="31" xfId="0" applyNumberFormat="1" applyFont="1" applyFill="1" applyBorder="1" applyAlignment="1">
      <alignment horizontal="center" vertical="center" wrapText="1"/>
    </xf>
    <xf numFmtId="0" fontId="12" fillId="4" borderId="8" xfId="0" applyFont="1" applyFill="1" applyBorder="1" applyAlignment="1">
      <alignment wrapText="1"/>
    </xf>
    <xf numFmtId="0" fontId="12" fillId="4" borderId="9" xfId="0" applyFont="1" applyFill="1" applyBorder="1" applyAlignment="1">
      <alignment wrapText="1"/>
    </xf>
    <xf numFmtId="0" fontId="12" fillId="4" borderId="10" xfId="0" applyFont="1" applyFill="1" applyBorder="1" applyAlignment="1">
      <alignment wrapText="1"/>
    </xf>
    <xf numFmtId="0" fontId="12" fillId="4" borderId="40" xfId="0" applyFont="1" applyFill="1" applyBorder="1" applyAlignment="1">
      <alignment horizontal="center" wrapText="1"/>
    </xf>
    <xf numFmtId="0" fontId="12" fillId="4" borderId="1" xfId="0" applyFont="1" applyFill="1" applyBorder="1" applyAlignment="1">
      <alignment horizontal="center" wrapText="1"/>
    </xf>
    <xf numFmtId="4" fontId="12" fillId="4" borderId="1" xfId="0" applyNumberFormat="1" applyFont="1" applyFill="1" applyBorder="1" applyAlignment="1">
      <alignment horizontal="right" wrapText="1"/>
    </xf>
    <xf numFmtId="0" fontId="11" fillId="4" borderId="1" xfId="0" applyFont="1" applyFill="1" applyBorder="1" applyAlignment="1">
      <alignment horizontal="center" vertical="center" wrapText="1"/>
    </xf>
    <xf numFmtId="0" fontId="12" fillId="4" borderId="10" xfId="0" applyFont="1" applyFill="1" applyBorder="1" applyAlignment="1">
      <alignment horizontal="right" wrapText="1"/>
    </xf>
    <xf numFmtId="4" fontId="12" fillId="4" borderId="8" xfId="0" applyNumberFormat="1" applyFont="1" applyFill="1" applyBorder="1" applyAlignment="1">
      <alignment horizontal="right" wrapText="1"/>
    </xf>
    <xf numFmtId="4" fontId="12" fillId="4" borderId="9" xfId="0" applyNumberFormat="1" applyFont="1" applyFill="1" applyBorder="1" applyAlignment="1">
      <alignment horizontal="right" wrapText="1"/>
    </xf>
    <xf numFmtId="0" fontId="12" fillId="4" borderId="9" xfId="0" applyFont="1" applyFill="1" applyBorder="1" applyAlignment="1">
      <alignment horizontal="center" wrapText="1"/>
    </xf>
    <xf numFmtId="4" fontId="11" fillId="4" borderId="12" xfId="0" applyNumberFormat="1" applyFont="1" applyFill="1" applyBorder="1" applyAlignment="1">
      <alignment horizontal="center"/>
    </xf>
    <xf numFmtId="4" fontId="11" fillId="4" borderId="40" xfId="0" applyNumberFormat="1" applyFont="1" applyFill="1" applyBorder="1" applyAlignment="1">
      <alignment horizontal="right" wrapText="1"/>
    </xf>
    <xf numFmtId="4" fontId="11" fillId="4" borderId="22" xfId="0" applyNumberFormat="1" applyFont="1" applyFill="1" applyBorder="1" applyAlignment="1">
      <alignment horizontal="right" wrapText="1"/>
    </xf>
    <xf numFmtId="0" fontId="12" fillId="4" borderId="36" xfId="0" applyFont="1" applyFill="1" applyBorder="1" applyAlignment="1">
      <alignment horizontal="right" wrapText="1"/>
    </xf>
    <xf numFmtId="4" fontId="11" fillId="4" borderId="12" xfId="0" applyNumberFormat="1" applyFont="1" applyFill="1" applyBorder="1" applyAlignment="1">
      <alignment horizontal="right" wrapText="1"/>
    </xf>
    <xf numFmtId="4" fontId="11" fillId="4" borderId="0" xfId="0" applyNumberFormat="1" applyFont="1" applyFill="1" applyAlignment="1">
      <alignment horizontal="right" wrapText="1"/>
    </xf>
    <xf numFmtId="0" fontId="11" fillId="6" borderId="8" xfId="0" applyFont="1" applyFill="1" applyBorder="1" applyAlignment="1">
      <alignment horizontal="center"/>
    </xf>
    <xf numFmtId="49" fontId="54" fillId="6" borderId="8" xfId="0" applyNumberFormat="1" applyFont="1" applyFill="1" applyBorder="1" applyAlignment="1">
      <alignment horizontal="center" vertical="center" wrapText="1"/>
    </xf>
    <xf numFmtId="0" fontId="54" fillId="6" borderId="12" xfId="0" applyFont="1" applyFill="1" applyBorder="1" applyAlignment="1">
      <alignment horizontal="center" vertical="center" wrapText="1"/>
    </xf>
    <xf numFmtId="9" fontId="11" fillId="4" borderId="8" xfId="3" applyFont="1" applyFill="1" applyBorder="1" applyAlignment="1" applyProtection="1">
      <alignment horizontal="center" vertical="center" wrapText="1"/>
    </xf>
    <xf numFmtId="4" fontId="11" fillId="4" borderId="8" xfId="0" applyNumberFormat="1" applyFont="1" applyFill="1" applyBorder="1" applyAlignment="1">
      <alignment horizontal="center" vertical="center" wrapText="1"/>
    </xf>
    <xf numFmtId="4" fontId="12" fillId="4" borderId="8" xfId="0" applyNumberFormat="1" applyFont="1" applyFill="1" applyBorder="1" applyAlignment="1">
      <alignment horizontal="right"/>
    </xf>
    <xf numFmtId="4" fontId="11" fillId="4" borderId="34" xfId="0" applyNumberFormat="1" applyFont="1" applyFill="1" applyBorder="1" applyAlignment="1">
      <alignment horizontal="right" vertical="center" wrapText="1"/>
    </xf>
    <xf numFmtId="2" fontId="11" fillId="4" borderId="34" xfId="0" applyNumberFormat="1" applyFont="1" applyFill="1" applyBorder="1" applyAlignment="1">
      <alignment horizontal="center" vertical="center" wrapText="1"/>
    </xf>
    <xf numFmtId="2" fontId="11" fillId="4" borderId="33" xfId="0" applyNumberFormat="1" applyFont="1" applyFill="1" applyBorder="1" applyAlignment="1">
      <alignment horizontal="center" vertical="center" wrapText="1"/>
    </xf>
    <xf numFmtId="4" fontId="11" fillId="4" borderId="33" xfId="0" applyNumberFormat="1" applyFont="1" applyFill="1" applyBorder="1" applyAlignment="1">
      <alignment horizontal="right" vertical="center" wrapText="1"/>
    </xf>
    <xf numFmtId="0" fontId="12" fillId="4" borderId="32" xfId="0" applyFont="1" applyFill="1" applyBorder="1" applyAlignment="1">
      <alignment horizontal="center" wrapText="1"/>
    </xf>
    <xf numFmtId="0" fontId="12" fillId="4" borderId="8" xfId="0" applyFont="1" applyFill="1" applyBorder="1" applyAlignment="1">
      <alignment horizontal="center" wrapText="1"/>
    </xf>
    <xf numFmtId="0" fontId="12" fillId="4" borderId="8" xfId="0" applyFont="1" applyFill="1" applyBorder="1" applyAlignment="1">
      <alignment horizontal="left" vertical="center" wrapText="1"/>
    </xf>
    <xf numFmtId="4" fontId="12" fillId="4" borderId="8" xfId="0" applyNumberFormat="1" applyFont="1" applyFill="1" applyBorder="1" applyAlignment="1">
      <alignment horizontal="right" vertical="center" wrapText="1"/>
    </xf>
    <xf numFmtId="4" fontId="11" fillId="4" borderId="8" xfId="0" applyNumberFormat="1" applyFont="1" applyFill="1" applyBorder="1" applyAlignment="1">
      <alignment horizontal="right" vertical="center"/>
    </xf>
    <xf numFmtId="0" fontId="12" fillId="4" borderId="35" xfId="0" applyFont="1" applyFill="1" applyBorder="1" applyAlignment="1">
      <alignment horizontal="center"/>
    </xf>
    <xf numFmtId="0" fontId="11" fillId="4" borderId="0" xfId="0" applyFont="1" applyFill="1" applyAlignment="1">
      <alignment horizontal="center" vertical="center"/>
    </xf>
    <xf numFmtId="4" fontId="11" fillId="4" borderId="0" xfId="0" applyNumberFormat="1" applyFont="1" applyFill="1" applyAlignment="1">
      <alignment horizontal="right" vertical="center"/>
    </xf>
    <xf numFmtId="0" fontId="34" fillId="4" borderId="1" xfId="0" applyFont="1" applyFill="1" applyBorder="1"/>
    <xf numFmtId="0" fontId="12" fillId="4" borderId="2" xfId="0" applyFont="1" applyFill="1" applyBorder="1"/>
    <xf numFmtId="0" fontId="12" fillId="4" borderId="12" xfId="0" applyFont="1" applyFill="1" applyBorder="1" applyAlignment="1">
      <alignment horizontal="center" wrapText="1"/>
    </xf>
    <xf numFmtId="0" fontId="12" fillId="4" borderId="8" xfId="0" applyFont="1" applyFill="1" applyBorder="1" applyAlignment="1">
      <alignment horizontal="right" wrapText="1"/>
    </xf>
    <xf numFmtId="0" fontId="34" fillId="4" borderId="2" xfId="0" applyFont="1" applyFill="1" applyBorder="1"/>
    <xf numFmtId="0" fontId="12" fillId="4" borderId="11" xfId="0" applyFont="1" applyFill="1" applyBorder="1"/>
    <xf numFmtId="0" fontId="34" fillId="4" borderId="21" xfId="0" applyFont="1" applyFill="1" applyBorder="1"/>
    <xf numFmtId="0" fontId="34" fillId="4" borderId="17" xfId="0" applyFont="1" applyFill="1" applyBorder="1"/>
    <xf numFmtId="0" fontId="12" fillId="4" borderId="11" xfId="0" applyFont="1" applyFill="1" applyBorder="1" applyAlignment="1">
      <alignment horizontal="center" wrapText="1"/>
    </xf>
    <xf numFmtId="4" fontId="11" fillId="4" borderId="10" xfId="0" applyNumberFormat="1" applyFont="1" applyFill="1" applyBorder="1" applyAlignment="1">
      <alignment horizontal="right" wrapText="1"/>
    </xf>
    <xf numFmtId="4" fontId="11" fillId="4" borderId="8" xfId="0" applyNumberFormat="1" applyFont="1" applyFill="1" applyBorder="1" applyAlignment="1">
      <alignment horizontal="right" wrapText="1"/>
    </xf>
    <xf numFmtId="0" fontId="12" fillId="4" borderId="51" xfId="0" applyFont="1" applyFill="1" applyBorder="1"/>
    <xf numFmtId="0" fontId="12" fillId="14" borderId="51" xfId="0" applyFont="1" applyFill="1" applyBorder="1"/>
    <xf numFmtId="0" fontId="12" fillId="14" borderId="0" xfId="0" applyFont="1" applyFill="1"/>
    <xf numFmtId="0" fontId="33" fillId="4" borderId="0" xfId="0" applyFont="1" applyFill="1"/>
    <xf numFmtId="0" fontId="55" fillId="4" borderId="0" xfId="0" applyFont="1" applyFill="1"/>
    <xf numFmtId="0" fontId="2" fillId="4" borderId="0" xfId="0" applyFont="1" applyFill="1" applyAlignment="1">
      <alignment horizontal="left"/>
    </xf>
    <xf numFmtId="0" fontId="56" fillId="4" borderId="0" xfId="0" applyFont="1" applyFill="1"/>
    <xf numFmtId="0" fontId="55" fillId="4" borderId="0" xfId="10" applyFont="1" applyFill="1"/>
    <xf numFmtId="0" fontId="57" fillId="4" borderId="0" xfId="0" applyFont="1" applyFill="1"/>
    <xf numFmtId="0" fontId="33" fillId="0" borderId="0" xfId="10" applyFont="1"/>
    <xf numFmtId="0" fontId="2" fillId="0" borderId="0" xfId="0" applyFont="1"/>
    <xf numFmtId="0" fontId="31" fillId="6" borderId="11" xfId="0" applyFont="1" applyFill="1" applyBorder="1" applyAlignment="1">
      <alignment horizontal="center" vertical="center" wrapText="1"/>
    </xf>
    <xf numFmtId="167" fontId="31" fillId="6" borderId="8" xfId="0" applyNumberFormat="1" applyFont="1" applyFill="1" applyBorder="1" applyAlignment="1">
      <alignment horizontal="center" vertical="center" wrapText="1"/>
    </xf>
    <xf numFmtId="0" fontId="31"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1" fontId="18" fillId="6" borderId="23" xfId="0" applyNumberFormat="1"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6" borderId="24" xfId="0" applyFont="1" applyFill="1" applyBorder="1" applyAlignment="1">
      <alignment horizontal="center" vertical="center" wrapText="1"/>
    </xf>
    <xf numFmtId="1" fontId="29" fillId="9" borderId="1" xfId="0" applyNumberFormat="1" applyFont="1" applyFill="1" applyBorder="1" applyAlignment="1">
      <alignment horizontal="center" vertical="center" wrapText="1"/>
    </xf>
    <xf numFmtId="167" fontId="21" fillId="4" borderId="0" xfId="0" applyNumberFormat="1" applyFont="1" applyFill="1"/>
    <xf numFmtId="167" fontId="12" fillId="4" borderId="0" xfId="0" applyNumberFormat="1" applyFont="1" applyFill="1"/>
    <xf numFmtId="0" fontId="11" fillId="4" borderId="0" xfId="0" applyFont="1" applyFill="1" applyAlignment="1">
      <alignment vertical="top"/>
    </xf>
    <xf numFmtId="0" fontId="24" fillId="4" borderId="0" xfId="0" applyFont="1" applyFill="1" applyAlignment="1">
      <alignment wrapText="1"/>
    </xf>
    <xf numFmtId="49" fontId="21" fillId="4" borderId="8" xfId="0" applyNumberFormat="1" applyFont="1" applyFill="1" applyBorder="1" applyAlignment="1">
      <alignment vertical="center" wrapText="1"/>
    </xf>
    <xf numFmtId="168" fontId="21" fillId="4" borderId="8" xfId="0" applyNumberFormat="1" applyFont="1" applyFill="1" applyBorder="1" applyAlignment="1" applyProtection="1">
      <alignment horizontal="center" vertical="center"/>
      <protection locked="0"/>
    </xf>
    <xf numFmtId="49" fontId="21" fillId="4" borderId="8" xfId="0" applyNumberFormat="1" applyFont="1" applyFill="1" applyBorder="1" applyAlignment="1">
      <alignment horizontal="justify" vertical="center" wrapText="1"/>
    </xf>
    <xf numFmtId="4" fontId="18" fillId="4" borderId="11" xfId="0" applyNumberFormat="1" applyFont="1" applyFill="1" applyBorder="1"/>
    <xf numFmtId="4" fontId="18" fillId="5" borderId="11" xfId="0" applyNumberFormat="1" applyFont="1" applyFill="1" applyBorder="1"/>
    <xf numFmtId="4" fontId="18" fillId="4" borderId="8" xfId="0" applyNumberFormat="1" applyFont="1" applyFill="1" applyBorder="1" applyAlignment="1">
      <alignment vertical="center"/>
    </xf>
    <xf numFmtId="0" fontId="18" fillId="7" borderId="8" xfId="0" applyFont="1" applyFill="1" applyBorder="1" applyAlignment="1">
      <alignment horizontal="center" vertical="center" wrapText="1"/>
    </xf>
    <xf numFmtId="1" fontId="18" fillId="7" borderId="8" xfId="0" applyNumberFormat="1" applyFont="1" applyFill="1" applyBorder="1" applyAlignment="1">
      <alignment horizontal="center" vertical="center" wrapText="1"/>
    </xf>
    <xf numFmtId="0" fontId="36" fillId="6" borderId="8"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23" fillId="0" borderId="1" xfId="0" applyFont="1" applyBorder="1" applyAlignment="1">
      <alignment horizontal="center"/>
    </xf>
    <xf numFmtId="0" fontId="6" fillId="7" borderId="2" xfId="0" applyFont="1" applyFill="1" applyBorder="1" applyAlignment="1">
      <alignment vertical="center"/>
    </xf>
    <xf numFmtId="0" fontId="6" fillId="7" borderId="3" xfId="0" applyFont="1" applyFill="1" applyBorder="1" applyAlignment="1">
      <alignment vertical="center"/>
    </xf>
    <xf numFmtId="0" fontId="6" fillId="7" borderId="4" xfId="0" applyFont="1" applyFill="1" applyBorder="1" applyAlignment="1">
      <alignment vertical="center"/>
    </xf>
    <xf numFmtId="0" fontId="18" fillId="6" borderId="10" xfId="0" applyFont="1" applyFill="1" applyBorder="1" applyAlignment="1">
      <alignment horizontal="center" vertical="center" wrapText="1"/>
    </xf>
    <xf numFmtId="0" fontId="21" fillId="4" borderId="4" xfId="0" applyFont="1" applyFill="1" applyBorder="1" applyAlignment="1">
      <alignment vertical="center" wrapText="1"/>
    </xf>
    <xf numFmtId="0" fontId="18" fillId="6" borderId="15"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41" fillId="4" borderId="0" xfId="0" applyFont="1" applyFill="1" applyAlignment="1">
      <alignment wrapText="1"/>
    </xf>
    <xf numFmtId="0" fontId="37" fillId="4" borderId="0" xfId="0" applyFont="1" applyFill="1" applyAlignment="1">
      <alignment horizontal="right"/>
    </xf>
    <xf numFmtId="0" fontId="42" fillId="0" borderId="0" xfId="0" applyFont="1"/>
    <xf numFmtId="0" fontId="58" fillId="4" borderId="0" xfId="0" applyFont="1" applyFill="1"/>
    <xf numFmtId="0" fontId="59" fillId="4" borderId="0" xfId="0" applyFont="1" applyFill="1"/>
    <xf numFmtId="0" fontId="43" fillId="4" borderId="0" xfId="0" applyFont="1" applyFill="1" applyAlignment="1">
      <alignment wrapText="1"/>
    </xf>
    <xf numFmtId="0" fontId="60" fillId="4" borderId="0" xfId="0" applyFont="1" applyFill="1"/>
    <xf numFmtId="0" fontId="18"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xf>
    <xf numFmtId="0" fontId="41" fillId="10" borderId="1" xfId="0" applyFont="1" applyFill="1" applyBorder="1"/>
    <xf numFmtId="43" fontId="21" fillId="0" borderId="1" xfId="2" applyFont="1" applyBorder="1"/>
    <xf numFmtId="43" fontId="21" fillId="15" borderId="0" xfId="2" applyFont="1" applyFill="1" applyBorder="1"/>
    <xf numFmtId="0" fontId="18" fillId="0" borderId="1" xfId="0" applyFont="1" applyBorder="1" applyAlignment="1">
      <alignment horizontal="right"/>
    </xf>
    <xf numFmtId="43" fontId="18" fillId="0" borderId="1" xfId="2" applyFont="1" applyBorder="1"/>
    <xf numFmtId="49" fontId="59" fillId="4" borderId="0" xfId="0" applyNumberFormat="1" applyFont="1" applyFill="1" applyAlignment="1">
      <alignment horizontal="justify" vertical="center" wrapText="1"/>
    </xf>
    <xf numFmtId="4" fontId="43" fillId="4" borderId="0" xfId="0" applyNumberFormat="1" applyFont="1" applyFill="1" applyAlignment="1" applyProtection="1">
      <alignment vertical="center"/>
      <protection locked="0"/>
    </xf>
    <xf numFmtId="0" fontId="63" fillId="4" borderId="0" xfId="0" applyFont="1" applyFill="1" applyAlignment="1">
      <alignment horizontal="center" vertical="center" wrapText="1"/>
    </xf>
    <xf numFmtId="43" fontId="21" fillId="3" borderId="0" xfId="2" applyFont="1" applyFill="1" applyBorder="1"/>
    <xf numFmtId="43" fontId="21" fillId="0" borderId="0" xfId="2" applyFont="1" applyBorder="1"/>
    <xf numFmtId="0" fontId="21" fillId="0" borderId="1" xfId="0" applyFont="1" applyBorder="1" applyAlignment="1">
      <alignment horizontal="center" wrapText="1"/>
    </xf>
    <xf numFmtId="0" fontId="21" fillId="0" borderId="21" xfId="0" applyFont="1" applyBorder="1" applyAlignment="1">
      <alignment horizontal="center" wrapText="1"/>
    </xf>
    <xf numFmtId="0" fontId="21" fillId="0" borderId="1" xfId="0" applyFont="1" applyBorder="1" applyAlignment="1">
      <alignment horizontal="center" vertical="center"/>
    </xf>
    <xf numFmtId="43" fontId="21" fillId="0" borderId="2" xfId="2" applyFont="1" applyBorder="1"/>
    <xf numFmtId="43" fontId="21" fillId="0" borderId="17" xfId="2" applyFont="1" applyBorder="1"/>
    <xf numFmtId="43" fontId="21" fillId="0" borderId="4" xfId="2" applyFont="1" applyBorder="1"/>
    <xf numFmtId="43" fontId="21" fillId="0" borderId="21" xfId="2" applyFont="1" applyBorder="1"/>
    <xf numFmtId="43" fontId="21" fillId="0" borderId="21" xfId="2" applyFont="1" applyFill="1" applyBorder="1"/>
    <xf numFmtId="43" fontId="21" fillId="0" borderId="1" xfId="2" applyFont="1" applyFill="1" applyBorder="1"/>
    <xf numFmtId="43" fontId="21" fillId="0" borderId="19" xfId="2" applyFont="1" applyFill="1" applyBorder="1"/>
    <xf numFmtId="43" fontId="21" fillId="0" borderId="6" xfId="2" applyFont="1" applyBorder="1"/>
    <xf numFmtId="43" fontId="21" fillId="0" borderId="4" xfId="2" applyFont="1" applyFill="1" applyBorder="1"/>
    <xf numFmtId="43" fontId="18" fillId="0" borderId="22" xfId="2" applyFont="1" applyBorder="1"/>
    <xf numFmtId="0" fontId="37" fillId="4" borderId="0" xfId="0" applyFont="1" applyFill="1" applyAlignment="1">
      <alignment horizontal="justify" vertical="top" wrapText="1"/>
    </xf>
    <xf numFmtId="4" fontId="37" fillId="4" borderId="0" xfId="0" applyNumberFormat="1" applyFont="1" applyFill="1"/>
    <xf numFmtId="0" fontId="18" fillId="7" borderId="1" xfId="0" applyFont="1" applyFill="1" applyBorder="1" applyAlignment="1">
      <alignment horizontal="center" vertical="center" wrapText="1"/>
    </xf>
    <xf numFmtId="0" fontId="61"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41" fillId="4" borderId="1" xfId="0" applyFont="1" applyFill="1" applyBorder="1"/>
    <xf numFmtId="1" fontId="39" fillId="12" borderId="1" xfId="0" applyNumberFormat="1" applyFont="1" applyFill="1" applyBorder="1" applyAlignment="1">
      <alignment horizontal="center" vertical="center" wrapText="1"/>
    </xf>
    <xf numFmtId="0" fontId="0" fillId="4" borderId="1" xfId="0" applyFill="1" applyBorder="1"/>
    <xf numFmtId="0" fontId="22" fillId="10" borderId="1" xfId="0" applyFont="1" applyFill="1" applyBorder="1"/>
    <xf numFmtId="0" fontId="0" fillId="10" borderId="1" xfId="0" applyFill="1" applyBorder="1"/>
    <xf numFmtId="0" fontId="47" fillId="4"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38" fillId="4" borderId="1" xfId="0" applyFont="1" applyFill="1" applyBorder="1"/>
    <xf numFmtId="0" fontId="24" fillId="0" borderId="1" xfId="0" applyFont="1" applyBorder="1" applyAlignment="1">
      <alignment horizontal="center" vertical="center"/>
    </xf>
    <xf numFmtId="0" fontId="24" fillId="0" borderId="1"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4" fontId="21" fillId="4" borderId="9" xfId="0" applyNumberFormat="1" applyFont="1" applyFill="1" applyBorder="1" applyAlignment="1" applyProtection="1">
      <alignment vertical="center"/>
      <protection locked="0"/>
    </xf>
    <xf numFmtId="4" fontId="18" fillId="4" borderId="9" xfId="0" applyNumberFormat="1" applyFont="1" applyFill="1" applyBorder="1"/>
    <xf numFmtId="4" fontId="18" fillId="4" borderId="9" xfId="0" applyNumberFormat="1" applyFont="1" applyFill="1" applyBorder="1" applyAlignment="1">
      <alignment vertical="center"/>
    </xf>
    <xf numFmtId="0" fontId="21" fillId="8" borderId="1" xfId="0" applyFont="1" applyFill="1" applyBorder="1"/>
    <xf numFmtId="0" fontId="11" fillId="4" borderId="0" xfId="0" applyFont="1" applyFill="1" applyAlignment="1">
      <alignment horizontal="center" vertical="center" wrapText="1"/>
    </xf>
    <xf numFmtId="0" fontId="12" fillId="4" borderId="9" xfId="0" applyFont="1" applyFill="1" applyBorder="1" applyAlignment="1">
      <alignment horizontal="justify" vertical="center" wrapText="1"/>
    </xf>
    <xf numFmtId="0" fontId="12" fillId="4" borderId="42" xfId="0" applyFont="1" applyFill="1" applyBorder="1" applyAlignment="1">
      <alignment horizontal="justify" vertical="center" wrapText="1"/>
    </xf>
    <xf numFmtId="0" fontId="11" fillId="4" borderId="42"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13" fillId="4" borderId="11" xfId="4" applyFont="1" applyFill="1" applyBorder="1" applyAlignment="1" applyProtection="1">
      <alignment horizontal="center" vertical="center" wrapText="1"/>
    </xf>
    <xf numFmtId="0" fontId="64" fillId="0" borderId="0" xfId="0" applyFont="1"/>
    <xf numFmtId="0" fontId="13" fillId="4" borderId="1" xfId="4" applyFont="1" applyFill="1" applyBorder="1" applyAlignment="1" applyProtection="1">
      <alignment horizontal="center" vertical="center" wrapText="1"/>
    </xf>
    <xf numFmtId="49" fontId="34" fillId="0" borderId="52" xfId="0" applyNumberFormat="1" applyFont="1" applyBorder="1" applyAlignment="1">
      <alignment vertical="center" wrapText="1"/>
    </xf>
    <xf numFmtId="49" fontId="34" fillId="0" borderId="1" xfId="0" applyNumberFormat="1" applyFont="1" applyBorder="1" applyAlignment="1">
      <alignment vertical="center" wrapText="1"/>
    </xf>
    <xf numFmtId="0" fontId="20" fillId="6" borderId="9" xfId="0" applyFont="1" applyFill="1" applyBorder="1" applyAlignment="1">
      <alignment vertical="center" wrapText="1"/>
    </xf>
    <xf numFmtId="0" fontId="18" fillId="6" borderId="1" xfId="0" applyFont="1" applyFill="1" applyBorder="1" applyAlignment="1">
      <alignment vertical="center" wrapText="1"/>
    </xf>
    <xf numFmtId="0" fontId="19" fillId="6" borderId="11" xfId="0" applyFont="1" applyFill="1" applyBorder="1" applyAlignment="1">
      <alignment horizontal="center" vertical="center" wrapText="1"/>
    </xf>
    <xf numFmtId="49" fontId="65" fillId="0" borderId="1" xfId="0" applyNumberFormat="1" applyFont="1" applyBorder="1" applyAlignment="1">
      <alignment vertical="center" wrapText="1"/>
    </xf>
    <xf numFmtId="49" fontId="34" fillId="0" borderId="1" xfId="0" quotePrefix="1" applyNumberFormat="1" applyFont="1" applyBorder="1" applyAlignment="1">
      <alignment vertical="center" wrapText="1"/>
    </xf>
    <xf numFmtId="49" fontId="34" fillId="0" borderId="53" xfId="0" applyNumberFormat="1" applyFont="1" applyBorder="1" applyAlignment="1">
      <alignment vertical="center" wrapText="1"/>
    </xf>
    <xf numFmtId="49" fontId="34" fillId="0" borderId="21" xfId="0" applyNumberFormat="1" applyFont="1" applyBorder="1" applyAlignment="1">
      <alignment vertical="center" wrapText="1"/>
    </xf>
    <xf numFmtId="4" fontId="21" fillId="4" borderId="21" xfId="0" applyNumberFormat="1" applyFont="1" applyFill="1" applyBorder="1" applyAlignment="1">
      <alignment vertical="center" wrapText="1"/>
    </xf>
    <xf numFmtId="49" fontId="34" fillId="0" borderId="22" xfId="0" applyNumberFormat="1" applyFont="1" applyBorder="1" applyAlignment="1">
      <alignment vertical="center" wrapText="1"/>
    </xf>
    <xf numFmtId="0" fontId="19" fillId="6" borderId="1" xfId="0" applyFont="1" applyFill="1" applyBorder="1" applyAlignment="1">
      <alignment horizontal="center" vertical="center" wrapText="1"/>
    </xf>
    <xf numFmtId="0" fontId="66" fillId="0" borderId="11" xfId="4" applyFont="1" applyBorder="1" applyAlignment="1" applyProtection="1">
      <alignment horizontal="center" vertical="center"/>
    </xf>
    <xf numFmtId="0" fontId="67" fillId="3" borderId="1" xfId="4" applyFont="1" applyFill="1" applyBorder="1" applyAlignment="1" applyProtection="1">
      <alignment horizontal="center" vertical="center"/>
    </xf>
    <xf numFmtId="0" fontId="18" fillId="19" borderId="8"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66" fillId="3" borderId="1" xfId="4" applyFont="1" applyFill="1" applyBorder="1" applyAlignment="1" applyProtection="1">
      <alignment horizontal="center" vertical="center"/>
    </xf>
    <xf numFmtId="0" fontId="68" fillId="3" borderId="1" xfId="4" applyFont="1" applyFill="1" applyBorder="1" applyAlignment="1" applyProtection="1">
      <alignment horizontal="center" vertical="center"/>
    </xf>
    <xf numFmtId="0" fontId="69" fillId="0" borderId="0" xfId="0" applyFont="1"/>
    <xf numFmtId="0" fontId="10" fillId="4" borderId="0" xfId="4" applyFill="1" applyBorder="1" applyAlignment="1" applyProtection="1">
      <alignment horizontal="center"/>
    </xf>
    <xf numFmtId="0" fontId="70" fillId="0" borderId="11" xfId="4" applyFont="1" applyBorder="1" applyAlignment="1" applyProtection="1">
      <alignment horizontal="center" vertical="center"/>
    </xf>
    <xf numFmtId="0" fontId="70" fillId="3" borderId="1" xfId="4" applyFont="1" applyFill="1" applyBorder="1" applyAlignment="1" applyProtection="1">
      <alignment horizontal="center" vertical="center"/>
    </xf>
    <xf numFmtId="0" fontId="67" fillId="0" borderId="1" xfId="4" applyFont="1" applyBorder="1" applyAlignment="1">
      <alignment horizontal="center"/>
    </xf>
    <xf numFmtId="0" fontId="71" fillId="0" borderId="0" xfId="0" applyFont="1"/>
    <xf numFmtId="0" fontId="72" fillId="0" borderId="0" xfId="0" applyFont="1"/>
    <xf numFmtId="0" fontId="11" fillId="18" borderId="1" xfId="0" applyFont="1" applyFill="1" applyBorder="1" applyAlignment="1">
      <alignment horizontal="justify" vertical="center" wrapText="1"/>
    </xf>
    <xf numFmtId="0" fontId="12"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11" fillId="19" borderId="8" xfId="0" applyFont="1" applyFill="1" applyBorder="1" applyAlignment="1">
      <alignment horizontal="center" vertical="center" wrapText="1"/>
    </xf>
    <xf numFmtId="0" fontId="11" fillId="17" borderId="8" xfId="0" applyFont="1" applyFill="1" applyBorder="1" applyAlignment="1">
      <alignment horizontal="justify" vertical="center" wrapText="1"/>
    </xf>
    <xf numFmtId="0" fontId="11" fillId="18" borderId="8" xfId="0" applyFont="1" applyFill="1" applyBorder="1" applyAlignment="1">
      <alignment horizontal="justify" vertical="center" wrapText="1"/>
    </xf>
    <xf numFmtId="0" fontId="12" fillId="4" borderId="11" xfId="0" applyFont="1" applyFill="1" applyBorder="1" applyAlignment="1">
      <alignment horizontal="left" vertical="center" wrapText="1" inden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8" fillId="6" borderId="1" xfId="0" applyFont="1" applyFill="1" applyBorder="1" applyAlignment="1">
      <alignment horizontal="center" vertical="center" wrapText="1"/>
    </xf>
    <xf numFmtId="164" fontId="18" fillId="6" borderId="10" xfId="0" applyNumberFormat="1" applyFont="1" applyFill="1" applyBorder="1" applyAlignment="1">
      <alignment horizontal="center" vertical="center" wrapText="1"/>
    </xf>
    <xf numFmtId="164" fontId="18" fillId="6" borderId="8" xfId="0" applyNumberFormat="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1" fillId="4" borderId="17" xfId="0" applyFont="1" applyFill="1" applyBorder="1" applyAlignment="1">
      <alignment horizontal="left" vertical="center" wrapText="1"/>
    </xf>
    <xf numFmtId="0" fontId="21" fillId="4" borderId="18" xfId="0" applyFont="1" applyFill="1" applyBorder="1" applyAlignment="1">
      <alignment horizontal="left" vertical="center" wrapText="1"/>
    </xf>
    <xf numFmtId="0" fontId="21" fillId="4" borderId="19" xfId="0" applyFont="1" applyFill="1" applyBorder="1" applyAlignment="1">
      <alignment horizontal="left" vertical="center" wrapText="1"/>
    </xf>
    <xf numFmtId="0" fontId="21" fillId="4" borderId="20" xfId="0" applyFont="1" applyFill="1" applyBorder="1" applyAlignment="1">
      <alignment horizontal="left" vertical="center" wrapText="1"/>
    </xf>
    <xf numFmtId="0" fontId="21" fillId="4" borderId="0" xfId="0" applyFont="1" applyFill="1" applyAlignment="1">
      <alignment horizontal="left" vertical="center" wrapText="1"/>
    </xf>
    <xf numFmtId="0" fontId="21" fillId="4" borderId="5" xfId="0" applyFont="1" applyFill="1" applyBorder="1" applyAlignment="1">
      <alignment horizontal="left" vertical="center" wrapText="1"/>
    </xf>
    <xf numFmtId="0" fontId="21" fillId="4" borderId="1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6" xfId="0" applyFont="1" applyFill="1" applyBorder="1" applyAlignment="1">
      <alignment horizontal="left" vertical="center" wrapText="1"/>
    </xf>
    <xf numFmtId="49" fontId="21" fillId="4" borderId="11" xfId="0" applyNumberFormat="1" applyFont="1" applyFill="1" applyBorder="1" applyAlignment="1">
      <alignment horizontal="center" vertical="center" wrapText="1"/>
    </xf>
    <xf numFmtId="49" fontId="21" fillId="4" borderId="13"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 fontId="21" fillId="4" borderId="11" xfId="0" applyNumberFormat="1" applyFont="1" applyFill="1" applyBorder="1" applyAlignment="1">
      <alignment horizontal="center" vertical="center" wrapText="1"/>
    </xf>
    <xf numFmtId="4" fontId="21" fillId="4" borderId="13" xfId="0" applyNumberFormat="1" applyFont="1" applyFill="1" applyBorder="1" applyAlignment="1">
      <alignment horizontal="center" vertical="center" wrapText="1"/>
    </xf>
    <xf numFmtId="4" fontId="21" fillId="4" borderId="1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4"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6" xfId="0" applyFont="1" applyFill="1" applyBorder="1" applyAlignment="1">
      <alignment horizontal="left" vertical="top" wrapText="1"/>
    </xf>
    <xf numFmtId="0" fontId="21" fillId="0" borderId="1" xfId="0" applyFont="1" applyBorder="1" applyAlignment="1" applyProtection="1">
      <alignment horizontal="left" vertical="center" wrapText="1"/>
      <protection locked="0"/>
    </xf>
    <xf numFmtId="0" fontId="23" fillId="0" borderId="0" xfId="0" applyFont="1" applyAlignment="1">
      <alignment horizontal="left" vertical="center"/>
    </xf>
    <xf numFmtId="49" fontId="18" fillId="7" borderId="1" xfId="0" applyNumberFormat="1" applyFont="1" applyFill="1" applyBorder="1" applyAlignment="1">
      <alignment horizontal="center" vertical="center" wrapText="1"/>
    </xf>
    <xf numFmtId="0" fontId="21" fillId="0" borderId="1" xfId="0" applyFont="1" applyBorder="1" applyAlignment="1" applyProtection="1">
      <alignment horizontal="left" vertical="center"/>
      <protection locked="0"/>
    </xf>
    <xf numFmtId="0" fontId="21" fillId="0" borderId="1" xfId="0" applyFont="1" applyBorder="1" applyAlignment="1" applyProtection="1">
      <alignment horizontal="left"/>
      <protection locked="0"/>
    </xf>
    <xf numFmtId="49" fontId="32" fillId="0" borderId="2" xfId="0" applyNumberFormat="1" applyFont="1" applyBorder="1" applyAlignment="1">
      <alignment horizontal="center" vertical="center"/>
    </xf>
    <xf numFmtId="49" fontId="32" fillId="0" borderId="4" xfId="0" applyNumberFormat="1" applyFont="1" applyBorder="1" applyAlignment="1">
      <alignment horizontal="center" vertical="center"/>
    </xf>
    <xf numFmtId="0" fontId="23" fillId="0" borderId="0" xfId="0" applyFont="1" applyAlignment="1">
      <alignment horizontal="left"/>
    </xf>
    <xf numFmtId="0" fontId="35" fillId="2" borderId="1" xfId="0" applyFont="1" applyFill="1" applyBorder="1" applyAlignment="1" applyProtection="1">
      <alignment horizontal="left" vertical="center" wrapText="1"/>
      <protection locked="0"/>
    </xf>
    <xf numFmtId="49" fontId="18" fillId="7" borderId="2" xfId="0" applyNumberFormat="1" applyFont="1" applyFill="1" applyBorder="1" applyAlignment="1">
      <alignment horizontal="center" vertical="center" wrapText="1"/>
    </xf>
    <xf numFmtId="49" fontId="18" fillId="7" borderId="4"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wrapText="1"/>
    </xf>
    <xf numFmtId="0" fontId="6" fillId="7" borderId="1" xfId="0" applyFont="1" applyFill="1" applyBorder="1" applyAlignment="1">
      <alignment horizontal="center"/>
    </xf>
    <xf numFmtId="0" fontId="6" fillId="7" borderId="1" xfId="0" applyFont="1" applyFill="1" applyBorder="1" applyAlignment="1">
      <alignment horizontal="center" wrapText="1"/>
    </xf>
    <xf numFmtId="0" fontId="18" fillId="11" borderId="1" xfId="5" applyFont="1" applyFill="1" applyBorder="1" applyAlignment="1">
      <alignment horizontal="center" vertical="center" wrapText="1"/>
    </xf>
    <xf numFmtId="0" fontId="21" fillId="3" borderId="1" xfId="5" applyFont="1" applyFill="1" applyBorder="1" applyAlignment="1">
      <alignment horizontal="justify" vertical="center" wrapText="1"/>
    </xf>
    <xf numFmtId="0" fontId="18" fillId="3" borderId="1" xfId="5" applyFont="1" applyFill="1" applyBorder="1" applyAlignment="1">
      <alignment horizontal="justify" vertical="center" wrapText="1"/>
    </xf>
    <xf numFmtId="0" fontId="21" fillId="3" borderId="3" xfId="5" applyFont="1" applyFill="1" applyBorder="1" applyAlignment="1">
      <alignment horizontal="justify" vertical="center" wrapText="1"/>
    </xf>
    <xf numFmtId="0" fontId="18" fillId="11" borderId="1" xfId="5" applyFont="1" applyFill="1" applyBorder="1" applyAlignment="1">
      <alignment horizontal="justify" vertical="center" wrapText="1"/>
    </xf>
    <xf numFmtId="0" fontId="18" fillId="11" borderId="1" xfId="7" applyFont="1" applyFill="1" applyBorder="1" applyAlignment="1">
      <alignment horizontal="center" vertical="center" wrapText="1"/>
    </xf>
    <xf numFmtId="0" fontId="21" fillId="3" borderId="2" xfId="7" applyFont="1" applyFill="1" applyBorder="1" applyAlignment="1">
      <alignment horizontal="left" vertical="center" wrapText="1"/>
    </xf>
    <xf numFmtId="0" fontId="21" fillId="3" borderId="3" xfId="7" applyFont="1" applyFill="1" applyBorder="1" applyAlignment="1">
      <alignment horizontal="left" vertical="center" wrapText="1"/>
    </xf>
    <xf numFmtId="0" fontId="21" fillId="3" borderId="4" xfId="7" applyFont="1" applyFill="1" applyBorder="1" applyAlignment="1">
      <alignment horizontal="left" vertical="center" wrapText="1"/>
    </xf>
    <xf numFmtId="165" fontId="19" fillId="0" borderId="0" xfId="0" applyNumberFormat="1" applyFont="1" applyAlignment="1">
      <alignment horizontal="center" vertical="center" wrapText="1"/>
    </xf>
    <xf numFmtId="0" fontId="21" fillId="3" borderId="20" xfId="7" applyFont="1" applyFill="1" applyBorder="1" applyAlignment="1">
      <alignment horizontal="center" vertical="center" wrapText="1"/>
    </xf>
    <xf numFmtId="0" fontId="21" fillId="3" borderId="0" xfId="7" applyFont="1" applyFill="1" applyAlignment="1">
      <alignment horizontal="center" vertical="center" wrapText="1"/>
    </xf>
    <xf numFmtId="0" fontId="21" fillId="3" borderId="5" xfId="7" applyFont="1" applyFill="1" applyBorder="1" applyAlignment="1">
      <alignment horizontal="center" vertical="center" wrapText="1"/>
    </xf>
    <xf numFmtId="0" fontId="18" fillId="3" borderId="2" xfId="7" applyFont="1" applyFill="1" applyBorder="1" applyAlignment="1">
      <alignment horizontal="left" vertical="center" wrapText="1"/>
    </xf>
    <xf numFmtId="0" fontId="18" fillId="3" borderId="3" xfId="7" applyFont="1" applyFill="1" applyBorder="1" applyAlignment="1">
      <alignment horizontal="left" vertical="center" wrapText="1"/>
    </xf>
    <xf numFmtId="0" fontId="18" fillId="3" borderId="4" xfId="7" applyFont="1" applyFill="1" applyBorder="1" applyAlignment="1">
      <alignment horizontal="left" vertical="center" wrapText="1"/>
    </xf>
    <xf numFmtId="0" fontId="18" fillId="11" borderId="2" xfId="7" applyFont="1" applyFill="1" applyBorder="1" applyAlignment="1">
      <alignment horizontal="left" vertical="center" wrapText="1"/>
    </xf>
    <xf numFmtId="0" fontId="18" fillId="11" borderId="3" xfId="7" applyFont="1" applyFill="1" applyBorder="1" applyAlignment="1">
      <alignment horizontal="left" vertical="center" wrapText="1"/>
    </xf>
    <xf numFmtId="0" fontId="18" fillId="11" borderId="4" xfId="7" applyFont="1" applyFill="1" applyBorder="1" applyAlignment="1">
      <alignment horizontal="left" vertical="center" wrapText="1"/>
    </xf>
    <xf numFmtId="0" fontId="18" fillId="11" borderId="2" xfId="7" applyFont="1" applyFill="1" applyBorder="1" applyAlignment="1">
      <alignment horizontal="center" vertical="center" wrapText="1"/>
    </xf>
    <xf numFmtId="0" fontId="18" fillId="11" borderId="3" xfId="7" applyFont="1" applyFill="1" applyBorder="1" applyAlignment="1">
      <alignment horizontal="center" vertical="center" wrapText="1"/>
    </xf>
    <xf numFmtId="0" fontId="18" fillId="11" borderId="4" xfId="7" applyFont="1" applyFill="1" applyBorder="1" applyAlignment="1">
      <alignment horizontal="center" vertical="center" wrapText="1"/>
    </xf>
    <xf numFmtId="165" fontId="19" fillId="3" borderId="0" xfId="0" applyNumberFormat="1" applyFont="1" applyFill="1" applyAlignment="1">
      <alignment horizontal="center" vertical="center" wrapText="1"/>
    </xf>
    <xf numFmtId="0" fontId="21" fillId="3" borderId="1" xfId="5"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11" borderId="2" xfId="5" applyFont="1" applyFill="1" applyBorder="1" applyAlignment="1">
      <alignment horizontal="justify" vertical="center" wrapText="1"/>
    </xf>
    <xf numFmtId="0" fontId="18" fillId="11" borderId="3" xfId="5" applyFont="1" applyFill="1" applyBorder="1" applyAlignment="1">
      <alignment horizontal="justify" vertical="center" wrapText="1"/>
    </xf>
    <xf numFmtId="0" fontId="18" fillId="11" borderId="4" xfId="5" applyFont="1" applyFill="1" applyBorder="1" applyAlignment="1">
      <alignment horizontal="justify" vertical="center" wrapText="1"/>
    </xf>
    <xf numFmtId="0" fontId="21" fillId="3" borderId="20" xfId="5" applyFont="1" applyFill="1" applyBorder="1" applyAlignment="1">
      <alignment horizontal="left" vertical="top" wrapText="1"/>
    </xf>
    <xf numFmtId="0" fontId="21" fillId="3" borderId="0" xfId="5" applyFont="1" applyFill="1" applyAlignment="1">
      <alignment horizontal="left" vertical="top" wrapText="1"/>
    </xf>
    <xf numFmtId="0" fontId="21" fillId="3" borderId="5" xfId="5" applyFont="1" applyFill="1" applyBorder="1" applyAlignment="1">
      <alignment horizontal="left" vertical="top" wrapText="1"/>
    </xf>
    <xf numFmtId="0" fontId="18" fillId="3" borderId="20" xfId="5" applyFont="1" applyFill="1" applyBorder="1" applyAlignment="1">
      <alignment horizontal="left" vertical="top" wrapText="1"/>
    </xf>
    <xf numFmtId="0" fontId="18" fillId="3" borderId="0" xfId="5" applyFont="1" applyFill="1" applyAlignment="1">
      <alignment horizontal="left" vertical="top" wrapText="1"/>
    </xf>
    <xf numFmtId="0" fontId="21" fillId="3" borderId="17" xfId="5" applyFont="1" applyFill="1" applyBorder="1" applyAlignment="1">
      <alignment horizontal="left" vertical="top" wrapText="1"/>
    </xf>
    <xf numFmtId="0" fontId="21" fillId="3" borderId="18" xfId="5" applyFont="1" applyFill="1" applyBorder="1" applyAlignment="1">
      <alignment horizontal="left" vertical="top" wrapText="1"/>
    </xf>
    <xf numFmtId="0" fontId="21" fillId="3" borderId="19" xfId="5" applyFont="1" applyFill="1" applyBorder="1" applyAlignment="1">
      <alignment horizontal="left" vertical="top" wrapText="1"/>
    </xf>
    <xf numFmtId="0" fontId="18" fillId="3" borderId="5" xfId="5" applyFont="1" applyFill="1" applyBorder="1" applyAlignment="1">
      <alignment horizontal="left" vertical="top" wrapText="1"/>
    </xf>
    <xf numFmtId="0" fontId="21" fillId="4" borderId="8" xfId="0" applyFont="1" applyFill="1" applyBorder="1" applyAlignment="1">
      <alignment horizontal="justify" wrapText="1"/>
    </xf>
    <xf numFmtId="1" fontId="18" fillId="9" borderId="1" xfId="0" applyNumberFormat="1" applyFont="1" applyFill="1" applyBorder="1" applyAlignment="1">
      <alignment horizontal="center" vertical="center" wrapText="1"/>
    </xf>
    <xf numFmtId="0" fontId="29" fillId="6" borderId="8" xfId="0" applyFont="1" applyFill="1" applyBorder="1" applyAlignment="1">
      <alignment horizontal="center" vertical="center" wrapText="1"/>
    </xf>
    <xf numFmtId="0" fontId="18" fillId="4" borderId="8" xfId="0" applyFont="1" applyFill="1" applyBorder="1" applyAlignment="1">
      <alignment horizontal="center" vertical="top" wrapText="1"/>
    </xf>
    <xf numFmtId="0" fontId="18" fillId="4" borderId="9" xfId="0" applyFont="1" applyFill="1" applyBorder="1" applyAlignment="1">
      <alignment horizontal="center" vertical="top" wrapText="1"/>
    </xf>
    <xf numFmtId="0" fontId="18" fillId="5" borderId="8" xfId="0" applyFont="1" applyFill="1" applyBorder="1" applyAlignment="1">
      <alignment horizontal="center" vertical="center" wrapText="1"/>
    </xf>
    <xf numFmtId="0" fontId="21" fillId="4" borderId="13" xfId="0" applyFont="1" applyFill="1" applyBorder="1" applyAlignment="1">
      <alignment horizontal="justify" vertical="top" wrapText="1"/>
    </xf>
    <xf numFmtId="0" fontId="21" fillId="4" borderId="12" xfId="0" applyFont="1" applyFill="1" applyBorder="1" applyAlignment="1">
      <alignment horizontal="justify" vertical="top" wrapText="1"/>
    </xf>
    <xf numFmtId="0" fontId="18" fillId="4" borderId="8" xfId="0" applyFont="1" applyFill="1" applyBorder="1" applyAlignment="1">
      <alignment horizontal="justify" vertical="top" wrapText="1"/>
    </xf>
    <xf numFmtId="0" fontId="21" fillId="4" borderId="11" xfId="0" applyFont="1" applyFill="1" applyBorder="1" applyAlignment="1">
      <alignment horizontal="justify" vertical="top" wrapText="1"/>
    </xf>
    <xf numFmtId="0" fontId="18" fillId="4" borderId="8" xfId="0" applyFont="1" applyFill="1" applyBorder="1" applyAlignment="1">
      <alignment horizontal="justify" vertical="top"/>
    </xf>
    <xf numFmtId="0" fontId="18" fillId="4" borderId="1" xfId="0" applyFont="1" applyFill="1" applyBorder="1" applyAlignment="1">
      <alignment horizontal="left" vertical="center"/>
    </xf>
    <xf numFmtId="0" fontId="21" fillId="4" borderId="17" xfId="0" applyFont="1" applyFill="1" applyBorder="1" applyAlignment="1">
      <alignment horizontal="left" vertical="center"/>
    </xf>
    <xf numFmtId="0" fontId="21" fillId="4" borderId="18" xfId="0" applyFont="1" applyFill="1" applyBorder="1" applyAlignment="1">
      <alignment horizontal="left" vertical="center"/>
    </xf>
    <xf numFmtId="0" fontId="21" fillId="4" borderId="19" xfId="0" applyFont="1" applyFill="1" applyBorder="1" applyAlignment="1">
      <alignment horizontal="left" vertical="center"/>
    </xf>
    <xf numFmtId="0" fontId="21" fillId="4" borderId="20" xfId="0" applyFont="1" applyFill="1" applyBorder="1" applyAlignment="1">
      <alignment horizontal="left" vertical="center"/>
    </xf>
    <xf numFmtId="0" fontId="21" fillId="4" borderId="0" xfId="0" applyFont="1" applyFill="1" applyAlignment="1">
      <alignment horizontal="left" vertical="center"/>
    </xf>
    <xf numFmtId="0" fontId="21" fillId="4" borderId="5" xfId="0" applyFont="1" applyFill="1" applyBorder="1" applyAlignment="1">
      <alignment horizontal="left" vertical="center"/>
    </xf>
    <xf numFmtId="0" fontId="21" fillId="4" borderId="16" xfId="0" applyFont="1" applyFill="1" applyBorder="1" applyAlignment="1">
      <alignment horizontal="left" vertical="center"/>
    </xf>
    <xf numFmtId="0" fontId="21" fillId="4" borderId="7" xfId="0" applyFont="1" applyFill="1" applyBorder="1" applyAlignment="1">
      <alignment horizontal="left" vertical="center"/>
    </xf>
    <xf numFmtId="0" fontId="21" fillId="4" borderId="6" xfId="0" applyFont="1" applyFill="1" applyBorder="1" applyAlignment="1">
      <alignment horizontal="left" vertical="center"/>
    </xf>
    <xf numFmtId="0" fontId="37" fillId="8" borderId="0" xfId="0" applyFont="1" applyFill="1" applyAlignment="1">
      <alignment horizontal="justify" vertical="top"/>
    </xf>
    <xf numFmtId="0" fontId="39" fillId="5" borderId="8"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45" fillId="5" borderId="8" xfId="0" applyFont="1" applyFill="1" applyBorder="1" applyAlignment="1">
      <alignment horizontal="center" vertical="center" wrapText="1"/>
    </xf>
    <xf numFmtId="0" fontId="45" fillId="5" borderId="9" xfId="0" applyFont="1" applyFill="1" applyBorder="1" applyAlignment="1">
      <alignment horizontal="center" vertical="center" wrapText="1"/>
    </xf>
    <xf numFmtId="49" fontId="38" fillId="4" borderId="8" xfId="0" applyNumberFormat="1" applyFont="1" applyFill="1" applyBorder="1" applyAlignment="1">
      <alignment horizontal="justify" vertical="center" wrapText="1"/>
    </xf>
    <xf numFmtId="49" fontId="38" fillId="4" borderId="9" xfId="0" applyNumberFormat="1" applyFont="1" applyFill="1" applyBorder="1" applyAlignment="1">
      <alignment horizontal="justify" vertical="center" wrapText="1"/>
    </xf>
    <xf numFmtId="0" fontId="39" fillId="4" borderId="8" xfId="0" applyFont="1" applyFill="1" applyBorder="1" applyAlignment="1">
      <alignment horizontal="center" vertical="top" wrapText="1"/>
    </xf>
    <xf numFmtId="0" fontId="39" fillId="4" borderId="9" xfId="0" applyFont="1" applyFill="1" applyBorder="1" applyAlignment="1">
      <alignment horizontal="center" vertical="top" wrapText="1"/>
    </xf>
    <xf numFmtId="0" fontId="37" fillId="4" borderId="0" xfId="0" applyFont="1" applyFill="1" applyAlignment="1">
      <alignment horizontal="justify" vertical="top"/>
    </xf>
    <xf numFmtId="0" fontId="39" fillId="4" borderId="0" xfId="0" applyFont="1" applyFill="1" applyAlignment="1">
      <alignment horizontal="justify" vertical="top"/>
    </xf>
    <xf numFmtId="0" fontId="38" fillId="4" borderId="8" xfId="0" applyFont="1" applyFill="1" applyBorder="1" applyAlignment="1">
      <alignment horizontal="left" vertical="center" indent="1"/>
    </xf>
    <xf numFmtId="0" fontId="39" fillId="4" borderId="8" xfId="0" applyFont="1" applyFill="1" applyBorder="1" applyAlignment="1">
      <alignment vertical="center"/>
    </xf>
    <xf numFmtId="0" fontId="39" fillId="4" borderId="8" xfId="0" applyFont="1" applyFill="1" applyBorder="1" applyAlignment="1">
      <alignment horizontal="center" vertical="center" wrapText="1"/>
    </xf>
    <xf numFmtId="0" fontId="38" fillId="4" borderId="8" xfId="0" applyFont="1" applyFill="1" applyBorder="1" applyAlignment="1">
      <alignment horizontal="left" vertical="center"/>
    </xf>
    <xf numFmtId="0" fontId="48" fillId="4" borderId="8" xfId="0" applyFont="1" applyFill="1" applyBorder="1" applyAlignment="1">
      <alignment horizontal="left" vertical="center"/>
    </xf>
    <xf numFmtId="0" fontId="39" fillId="4" borderId="8" xfId="0" applyFont="1" applyFill="1" applyBorder="1" applyAlignment="1">
      <alignment horizontal="left" vertical="center" wrapText="1"/>
    </xf>
    <xf numFmtId="0" fontId="21" fillId="4" borderId="30" xfId="0" applyFont="1" applyFill="1" applyBorder="1" applyAlignment="1">
      <alignment horizontal="justify" vertical="top" wrapText="1"/>
    </xf>
    <xf numFmtId="0" fontId="38" fillId="4" borderId="13" xfId="0" applyFont="1" applyFill="1" applyBorder="1" applyAlignment="1">
      <alignment horizontal="justify" vertical="top" wrapText="1"/>
    </xf>
    <xf numFmtId="0" fontId="38" fillId="4" borderId="31" xfId="0" applyFont="1" applyFill="1" applyBorder="1" applyAlignment="1">
      <alignment horizontal="justify" vertical="top" wrapText="1"/>
    </xf>
    <xf numFmtId="0" fontId="18" fillId="4" borderId="2" xfId="0" applyFont="1" applyFill="1" applyBorder="1" applyAlignment="1">
      <alignment horizontal="left"/>
    </xf>
    <xf numFmtId="0" fontId="18" fillId="4" borderId="3" xfId="0" applyFont="1" applyFill="1" applyBorder="1" applyAlignment="1">
      <alignment horizontal="left"/>
    </xf>
    <xf numFmtId="0" fontId="18" fillId="4" borderId="4" xfId="0" applyFont="1" applyFill="1" applyBorder="1" applyAlignment="1">
      <alignment horizontal="left"/>
    </xf>
    <xf numFmtId="0" fontId="38" fillId="4" borderId="1" xfId="0" applyFont="1" applyFill="1" applyBorder="1" applyAlignment="1">
      <alignment horizontal="left"/>
    </xf>
    <xf numFmtId="0" fontId="39" fillId="4" borderId="11" xfId="0" applyFont="1" applyFill="1" applyBorder="1" applyAlignment="1">
      <alignment horizontal="justify" vertical="top" wrapText="1"/>
    </xf>
    <xf numFmtId="0" fontId="21" fillId="4" borderId="27" xfId="0" applyFont="1" applyFill="1" applyBorder="1" applyAlignment="1">
      <alignment horizontal="justify" vertical="top" wrapText="1"/>
    </xf>
    <xf numFmtId="0" fontId="38" fillId="4" borderId="28" xfId="0" applyFont="1" applyFill="1" applyBorder="1" applyAlignment="1">
      <alignment horizontal="justify" vertical="top" wrapText="1"/>
    </xf>
    <xf numFmtId="0" fontId="38" fillId="4" borderId="29" xfId="0" applyFont="1" applyFill="1" applyBorder="1" applyAlignment="1">
      <alignment horizontal="justify" vertical="top" wrapText="1"/>
    </xf>
    <xf numFmtId="0" fontId="21" fillId="4" borderId="1" xfId="0" applyFont="1" applyFill="1" applyBorder="1" applyAlignment="1">
      <alignment horizontal="left" vertical="center" wrapText="1"/>
    </xf>
    <xf numFmtId="0" fontId="21" fillId="4" borderId="16" xfId="0" applyFont="1" applyFill="1" applyBorder="1" applyAlignment="1">
      <alignment horizontal="justify" vertical="top" wrapText="1"/>
    </xf>
    <xf numFmtId="0" fontId="38" fillId="4" borderId="7" xfId="0" applyFont="1" applyFill="1" applyBorder="1" applyAlignment="1">
      <alignment horizontal="justify" vertical="top" wrapText="1"/>
    </xf>
    <xf numFmtId="0" fontId="38" fillId="4" borderId="6" xfId="0" applyFont="1" applyFill="1" applyBorder="1" applyAlignment="1">
      <alignment horizontal="justify" vertical="top" wrapText="1"/>
    </xf>
    <xf numFmtId="0" fontId="21" fillId="4" borderId="16"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6" xfId="0" applyFont="1" applyFill="1" applyBorder="1" applyAlignment="1">
      <alignment horizontal="left" vertical="top" wrapText="1"/>
    </xf>
    <xf numFmtId="1" fontId="18" fillId="7" borderId="34" xfId="0" applyNumberFormat="1" applyFont="1" applyFill="1" applyBorder="1" applyAlignment="1">
      <alignment horizontal="center" vertical="center" wrapText="1"/>
    </xf>
    <xf numFmtId="1" fontId="18" fillId="7" borderId="40" xfId="0" applyNumberFormat="1" applyFont="1" applyFill="1" applyBorder="1" applyAlignment="1">
      <alignment horizontal="center" vertical="center" wrapText="1"/>
    </xf>
    <xf numFmtId="0" fontId="21" fillId="4" borderId="1" xfId="0" applyFont="1" applyFill="1" applyBorder="1" applyAlignment="1">
      <alignment horizontal="center"/>
    </xf>
    <xf numFmtId="0" fontId="21" fillId="4" borderId="20" xfId="0" applyFont="1" applyFill="1" applyBorder="1" applyAlignment="1">
      <alignment horizontal="left" vertical="top" wrapText="1"/>
    </xf>
    <xf numFmtId="0" fontId="21" fillId="4" borderId="0" xfId="0" applyFont="1" applyFill="1" applyAlignment="1">
      <alignment horizontal="left" vertical="top" wrapText="1"/>
    </xf>
    <xf numFmtId="0" fontId="21" fillId="4" borderId="5" xfId="0" applyFont="1" applyFill="1" applyBorder="1" applyAlignment="1">
      <alignment horizontal="left" vertical="top" wrapText="1"/>
    </xf>
    <xf numFmtId="0" fontId="36" fillId="6" borderId="8" xfId="0" applyFont="1" applyFill="1" applyBorder="1" applyAlignment="1">
      <alignment horizontal="center" vertical="center" wrapText="1"/>
    </xf>
    <xf numFmtId="0" fontId="18" fillId="4" borderId="42" xfId="0" applyFont="1" applyFill="1" applyBorder="1" applyAlignment="1">
      <alignment horizontal="center" vertical="top" wrapText="1"/>
    </xf>
    <xf numFmtId="0" fontId="18" fillId="4" borderId="10" xfId="0" applyFont="1" applyFill="1" applyBorder="1" applyAlignment="1">
      <alignment horizontal="center" vertical="top" wrapText="1"/>
    </xf>
    <xf numFmtId="0" fontId="21" fillId="4" borderId="9"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8" fillId="4" borderId="9" xfId="0" applyFont="1" applyFill="1" applyBorder="1" applyAlignment="1">
      <alignment horizontal="center" vertical="center"/>
    </xf>
    <xf numFmtId="0" fontId="18" fillId="4" borderId="42" xfId="0" applyFont="1" applyFill="1" applyBorder="1" applyAlignment="1">
      <alignment horizontal="center" vertical="center"/>
    </xf>
    <xf numFmtId="0" fontId="18" fillId="4" borderId="10" xfId="0" applyFont="1" applyFill="1" applyBorder="1" applyAlignment="1">
      <alignment horizontal="center" vertical="center"/>
    </xf>
    <xf numFmtId="0" fontId="12" fillId="4" borderId="2" xfId="0" applyFont="1" applyFill="1" applyBorder="1" applyAlignment="1">
      <alignment horizontal="left"/>
    </xf>
    <xf numFmtId="0" fontId="12" fillId="4" borderId="3" xfId="0" applyFont="1" applyFill="1" applyBorder="1" applyAlignment="1">
      <alignment horizontal="left"/>
    </xf>
    <xf numFmtId="0" fontId="12" fillId="4" borderId="4" xfId="0" applyFont="1" applyFill="1" applyBorder="1" applyAlignment="1">
      <alignment horizontal="left"/>
    </xf>
    <xf numFmtId="0" fontId="18" fillId="4" borderId="2" xfId="0" applyFont="1" applyFill="1" applyBorder="1" applyAlignment="1">
      <alignment horizontal="left" vertical="center"/>
    </xf>
    <xf numFmtId="0" fontId="18" fillId="4" borderId="3" xfId="0" applyFont="1" applyFill="1" applyBorder="1" applyAlignment="1">
      <alignment horizontal="left" vertical="center"/>
    </xf>
    <xf numFmtId="0" fontId="18" fillId="4" borderId="4" xfId="0" applyFont="1" applyFill="1" applyBorder="1" applyAlignment="1">
      <alignment horizontal="left" vertical="center"/>
    </xf>
    <xf numFmtId="0" fontId="21" fillId="4" borderId="17" xfId="0" applyFont="1" applyFill="1" applyBorder="1" applyAlignment="1">
      <alignment horizontal="left"/>
    </xf>
    <xf numFmtId="0" fontId="21" fillId="4" borderId="18" xfId="0" applyFont="1" applyFill="1" applyBorder="1" applyAlignment="1">
      <alignment horizontal="left"/>
    </xf>
    <xf numFmtId="0" fontId="21" fillId="4" borderId="19" xfId="0" applyFont="1" applyFill="1" applyBorder="1" applyAlignment="1">
      <alignment horizontal="left"/>
    </xf>
    <xf numFmtId="0" fontId="21" fillId="4" borderId="20" xfId="0" applyFont="1" applyFill="1" applyBorder="1" applyAlignment="1">
      <alignment horizontal="left"/>
    </xf>
    <xf numFmtId="0" fontId="21" fillId="4" borderId="0" xfId="0" applyFont="1" applyFill="1" applyAlignment="1">
      <alignment horizontal="left"/>
    </xf>
    <xf numFmtId="0" fontId="21" fillId="4" borderId="5" xfId="0" applyFont="1" applyFill="1" applyBorder="1" applyAlignment="1">
      <alignment horizontal="left"/>
    </xf>
    <xf numFmtId="0" fontId="21" fillId="4" borderId="16" xfId="0" applyFont="1" applyFill="1" applyBorder="1" applyAlignment="1">
      <alignment horizontal="left"/>
    </xf>
    <xf numFmtId="0" fontId="21" fillId="4" borderId="7" xfId="0" applyFont="1" applyFill="1" applyBorder="1" applyAlignment="1">
      <alignment horizontal="left"/>
    </xf>
    <xf numFmtId="0" fontId="21" fillId="4" borderId="6" xfId="0" applyFont="1" applyFill="1" applyBorder="1" applyAlignment="1">
      <alignment horizontal="left"/>
    </xf>
    <xf numFmtId="0" fontId="12" fillId="4" borderId="2" xfId="0" applyFont="1" applyFill="1" applyBorder="1" applyAlignment="1">
      <alignment horizontal="left" wrapText="1"/>
    </xf>
    <xf numFmtId="0" fontId="12" fillId="4" borderId="3" xfId="0" applyFont="1" applyFill="1" applyBorder="1" applyAlignment="1">
      <alignment horizontal="left" wrapText="1"/>
    </xf>
    <xf numFmtId="0" fontId="12" fillId="4" borderId="4" xfId="0" applyFont="1" applyFill="1" applyBorder="1" applyAlignment="1">
      <alignment horizontal="left" wrapText="1"/>
    </xf>
    <xf numFmtId="0" fontId="18" fillId="4" borderId="2" xfId="0" applyFont="1" applyFill="1" applyBorder="1" applyAlignment="1">
      <alignment horizontal="left" vertical="top" wrapText="1"/>
    </xf>
    <xf numFmtId="0" fontId="18" fillId="4" borderId="3" xfId="0" applyFont="1" applyFill="1" applyBorder="1" applyAlignment="1">
      <alignment horizontal="left" vertical="top" wrapText="1"/>
    </xf>
    <xf numFmtId="0" fontId="18" fillId="4" borderId="4" xfId="0" applyFont="1" applyFill="1" applyBorder="1" applyAlignment="1">
      <alignment horizontal="left" vertical="top"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21" fillId="10" borderId="20" xfId="0" applyFont="1" applyFill="1" applyBorder="1" applyAlignment="1">
      <alignment horizontal="left" vertical="center" wrapText="1"/>
    </xf>
    <xf numFmtId="0" fontId="21" fillId="10" borderId="0" xfId="0" applyFont="1" applyFill="1" applyAlignment="1">
      <alignment horizontal="left" vertical="center" wrapText="1"/>
    </xf>
    <xf numFmtId="0" fontId="21" fillId="10" borderId="5" xfId="0" applyFont="1" applyFill="1" applyBorder="1" applyAlignment="1">
      <alignment horizontal="left" vertical="center" wrapText="1"/>
    </xf>
    <xf numFmtId="0" fontId="18" fillId="0" borderId="1" xfId="0" applyFont="1" applyBorder="1" applyAlignment="1">
      <alignment horizontal="center" vertical="center" wrapText="1"/>
    </xf>
    <xf numFmtId="49" fontId="59" fillId="4" borderId="0" xfId="0" applyNumberFormat="1" applyFont="1" applyFill="1" applyAlignment="1">
      <alignment horizontal="justify" vertical="center" wrapText="1"/>
    </xf>
    <xf numFmtId="49" fontId="37" fillId="4" borderId="0" xfId="0" applyNumberFormat="1" applyFont="1" applyFill="1" applyAlignment="1">
      <alignment horizontal="justify" vertical="center" wrapText="1"/>
    </xf>
    <xf numFmtId="0" fontId="63" fillId="4" borderId="0" xfId="0" applyFont="1" applyFill="1" applyAlignment="1">
      <alignment horizontal="center" vertical="center" wrapText="1"/>
    </xf>
    <xf numFmtId="43" fontId="21" fillId="0" borderId="1" xfId="2" applyFont="1" applyBorder="1" applyAlignment="1">
      <alignment horizontal="center"/>
    </xf>
    <xf numFmtId="0" fontId="18" fillId="7" borderId="1"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3" xfId="0" applyFont="1" applyFill="1" applyBorder="1" applyAlignment="1">
      <alignment horizontal="center" vertical="center" wrapText="1"/>
    </xf>
    <xf numFmtId="167" fontId="11" fillId="6" borderId="9" xfId="0" applyNumberFormat="1" applyFont="1" applyFill="1" applyBorder="1" applyAlignment="1">
      <alignment horizontal="center" vertical="center" wrapText="1"/>
    </xf>
    <xf numFmtId="167" fontId="11" fillId="6" borderId="8" xfId="0" applyNumberFormat="1" applyFont="1" applyFill="1" applyBorder="1" applyAlignment="1">
      <alignment horizontal="center" vertical="center" wrapText="1"/>
    </xf>
    <xf numFmtId="167" fontId="11" fillId="6" borderId="1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167" fontId="11" fillId="6" borderId="33" xfId="0" applyNumberFormat="1" applyFont="1" applyFill="1" applyBorder="1" applyAlignment="1">
      <alignment horizontal="center" vertical="center" wrapText="1"/>
    </xf>
    <xf numFmtId="167" fontId="11" fillId="6" borderId="15" xfId="0" applyNumberFormat="1" applyFont="1" applyFill="1" applyBorder="1" applyAlignment="1">
      <alignment horizontal="center" vertical="center" wrapText="1"/>
    </xf>
    <xf numFmtId="167" fontId="11" fillId="6" borderId="0" xfId="0" applyNumberFormat="1" applyFont="1" applyFill="1" applyAlignment="1">
      <alignment horizontal="center" vertical="center" wrapText="1"/>
    </xf>
    <xf numFmtId="167" fontId="11" fillId="6" borderId="36" xfId="0" applyNumberFormat="1" applyFont="1" applyFill="1" applyBorder="1" applyAlignment="1">
      <alignment horizontal="center" vertical="center" wrapText="1"/>
    </xf>
    <xf numFmtId="167" fontId="11" fillId="6" borderId="32" xfId="0" applyNumberFormat="1" applyFont="1" applyFill="1" applyBorder="1" applyAlignment="1">
      <alignment horizontal="center" vertical="center" wrapText="1"/>
    </xf>
    <xf numFmtId="167" fontId="11" fillId="6" borderId="39" xfId="0" applyNumberFormat="1" applyFont="1" applyFill="1" applyBorder="1" applyAlignment="1">
      <alignment horizontal="center" vertical="center" wrapText="1"/>
    </xf>
    <xf numFmtId="167" fontId="11" fillId="6" borderId="13" xfId="0" applyNumberFormat="1" applyFont="1" applyFill="1" applyBorder="1" applyAlignment="1">
      <alignment horizontal="center" vertical="center" wrapText="1"/>
    </xf>
    <xf numFmtId="167" fontId="11" fillId="6" borderId="12" xfId="0" applyNumberFormat="1" applyFont="1" applyFill="1" applyBorder="1" applyAlignment="1">
      <alignment horizontal="center" vertical="center" wrapText="1"/>
    </xf>
    <xf numFmtId="167" fontId="11" fillId="6" borderId="34" xfId="0" applyNumberFormat="1" applyFont="1" applyFill="1" applyBorder="1" applyAlignment="1">
      <alignment horizontal="center" vertical="center" wrapText="1"/>
    </xf>
    <xf numFmtId="167" fontId="11" fillId="6" borderId="35" xfId="0" applyNumberFormat="1" applyFont="1" applyFill="1" applyBorder="1" applyAlignment="1">
      <alignment horizontal="center" vertical="center" wrapText="1"/>
    </xf>
    <xf numFmtId="167" fontId="11" fillId="6" borderId="40" xfId="0" applyNumberFormat="1" applyFont="1" applyFill="1" applyBorder="1" applyAlignment="1">
      <alignment horizontal="center" vertical="center" wrapText="1"/>
    </xf>
    <xf numFmtId="0" fontId="31" fillId="6" borderId="37"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38" xfId="0" applyFont="1" applyFill="1" applyBorder="1" applyAlignment="1">
      <alignment horizontal="center" vertical="center" wrapText="1"/>
    </xf>
    <xf numFmtId="49" fontId="11" fillId="4" borderId="41"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167" fontId="11" fillId="6" borderId="14" xfId="0" applyNumberFormat="1"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42" xfId="0" applyFont="1" applyFill="1" applyBorder="1" applyAlignment="1">
      <alignment horizontal="center" vertical="center" wrapText="1"/>
    </xf>
    <xf numFmtId="49" fontId="11" fillId="4" borderId="12" xfId="0" applyNumberFormat="1" applyFont="1" applyFill="1" applyBorder="1" applyAlignment="1">
      <alignment horizontal="justify" vertical="center" wrapText="1"/>
    </xf>
    <xf numFmtId="49" fontId="11" fillId="4" borderId="8" xfId="0" applyNumberFormat="1" applyFont="1" applyFill="1" applyBorder="1" applyAlignment="1">
      <alignment horizontal="justify" vertical="center" wrapText="1"/>
    </xf>
    <xf numFmtId="167" fontId="11" fillId="6" borderId="1" xfId="0" applyNumberFormat="1"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50" xfId="0" applyFont="1" applyFill="1" applyBorder="1" applyAlignment="1">
      <alignment horizontal="center" vertical="center" wrapText="1"/>
    </xf>
    <xf numFmtId="167" fontId="11" fillId="13" borderId="27" xfId="0" applyNumberFormat="1" applyFont="1" applyFill="1" applyBorder="1" applyAlignment="1">
      <alignment horizontal="center" vertical="center" wrapText="1"/>
    </xf>
    <xf numFmtId="167" fontId="11" fillId="13" borderId="30" xfId="0" applyNumberFormat="1" applyFont="1" applyFill="1" applyBorder="1" applyAlignment="1">
      <alignment horizontal="center" vertical="center" wrapText="1"/>
    </xf>
    <xf numFmtId="167" fontId="11" fillId="6" borderId="46" xfId="0" applyNumberFormat="1" applyFont="1" applyFill="1" applyBorder="1" applyAlignment="1">
      <alignment horizontal="center" vertical="center" wrapText="1"/>
    </xf>
    <xf numFmtId="167" fontId="11" fillId="6" borderId="44" xfId="0" applyNumberFormat="1" applyFont="1" applyFill="1" applyBorder="1" applyAlignment="1">
      <alignment horizontal="center" vertical="center" wrapText="1"/>
    </xf>
    <xf numFmtId="167" fontId="11" fillId="13" borderId="28" xfId="0" applyNumberFormat="1" applyFont="1" applyFill="1" applyBorder="1" applyAlignment="1">
      <alignment horizontal="center" vertical="center" wrapText="1"/>
    </xf>
    <xf numFmtId="167" fontId="11" fillId="13" borderId="13" xfId="0" applyNumberFormat="1" applyFont="1" applyFill="1" applyBorder="1" applyAlignment="1">
      <alignment horizontal="center" vertical="center" wrapText="1"/>
    </xf>
    <xf numFmtId="4" fontId="11" fillId="4" borderId="9" xfId="0" applyNumberFormat="1" applyFont="1" applyFill="1" applyBorder="1" applyAlignment="1">
      <alignment horizontal="center"/>
    </xf>
    <xf numFmtId="4" fontId="11" fillId="4" borderId="42" xfId="0" applyNumberFormat="1" applyFont="1" applyFill="1" applyBorder="1" applyAlignment="1">
      <alignment horizontal="center"/>
    </xf>
    <xf numFmtId="4" fontId="11" fillId="4" borderId="10" xfId="0" applyNumberFormat="1" applyFont="1" applyFill="1" applyBorder="1" applyAlignment="1">
      <alignment horizontal="center"/>
    </xf>
    <xf numFmtId="0" fontId="11" fillId="6" borderId="43"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49" xfId="0" applyFont="1" applyFill="1" applyBorder="1" applyAlignment="1">
      <alignment horizontal="center" vertical="center" wrapText="1"/>
    </xf>
    <xf numFmtId="0" fontId="12" fillId="4" borderId="8" xfId="0" applyFont="1" applyFill="1" applyBorder="1" applyAlignment="1">
      <alignment horizontal="justify" vertical="top" wrapText="1"/>
    </xf>
    <xf numFmtId="0" fontId="54" fillId="6" borderId="8" xfId="0" applyFont="1" applyFill="1" applyBorder="1" applyAlignment="1">
      <alignment horizontal="center" vertical="center" wrapText="1"/>
    </xf>
    <xf numFmtId="0" fontId="54" fillId="6" borderId="11" xfId="0" applyFont="1" applyFill="1" applyBorder="1" applyAlignment="1">
      <alignment horizontal="center" vertical="center" wrapText="1"/>
    </xf>
    <xf numFmtId="0" fontId="54" fillId="6" borderId="9" xfId="0" applyFont="1" applyFill="1" applyBorder="1" applyAlignment="1">
      <alignment horizontal="center" vertical="center" wrapText="1"/>
    </xf>
    <xf numFmtId="0" fontId="11" fillId="13" borderId="15" xfId="0" applyFont="1" applyFill="1" applyBorder="1" applyAlignment="1">
      <alignment horizontal="center" vertical="center" wrapText="1"/>
    </xf>
    <xf numFmtId="0" fontId="11" fillId="13" borderId="36"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3" xfId="0" applyFont="1" applyFill="1" applyBorder="1" applyAlignment="1">
      <alignment horizontal="center" vertical="center" wrapText="1"/>
    </xf>
    <xf numFmtId="4" fontId="11" fillId="4" borderId="8" xfId="0" applyNumberFormat="1" applyFont="1" applyFill="1" applyBorder="1" applyAlignment="1">
      <alignment horizontal="center"/>
    </xf>
    <xf numFmtId="4" fontId="11" fillId="4" borderId="12" xfId="0" applyNumberFormat="1" applyFont="1" applyFill="1" applyBorder="1" applyAlignment="1">
      <alignment horizontal="center"/>
    </xf>
    <xf numFmtId="0" fontId="11" fillId="6" borderId="8" xfId="0" applyFont="1" applyFill="1" applyBorder="1" applyAlignment="1">
      <alignment horizontal="center"/>
    </xf>
    <xf numFmtId="0" fontId="12" fillId="4" borderId="8" xfId="0" applyFont="1" applyFill="1" applyBorder="1" applyAlignment="1">
      <alignment horizontal="justify"/>
    </xf>
    <xf numFmtId="0" fontId="11" fillId="4" borderId="8" xfId="0" applyFont="1" applyFill="1" applyBorder="1" applyAlignment="1">
      <alignment horizontal="center" vertical="center"/>
    </xf>
    <xf numFmtId="0" fontId="11" fillId="6" borderId="3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2" fillId="4" borderId="9" xfId="0" applyFont="1" applyFill="1" applyBorder="1" applyAlignment="1">
      <alignment horizontal="center" vertical="top" wrapText="1"/>
    </xf>
    <xf numFmtId="0" fontId="12" fillId="4" borderId="10" xfId="0" applyFont="1" applyFill="1" applyBorder="1" applyAlignment="1">
      <alignment horizontal="center" vertical="top" wrapText="1"/>
    </xf>
    <xf numFmtId="0" fontId="12" fillId="4" borderId="1" xfId="0" applyFont="1" applyFill="1" applyBorder="1" applyAlignment="1">
      <alignment horizontal="center"/>
    </xf>
    <xf numFmtId="0" fontId="12" fillId="4" borderId="3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13" xfId="0" applyFont="1" applyFill="1" applyBorder="1" applyAlignment="1">
      <alignment horizontal="justify" vertical="top" wrapText="1"/>
    </xf>
    <xf numFmtId="0" fontId="12" fillId="4" borderId="12" xfId="0" applyFont="1" applyFill="1" applyBorder="1" applyAlignment="1">
      <alignment horizontal="justify" vertical="top" wrapText="1"/>
    </xf>
    <xf numFmtId="0" fontId="12" fillId="4" borderId="17"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2" fillId="4" borderId="19" xfId="0" applyFont="1" applyFill="1" applyBorder="1" applyAlignment="1">
      <alignment horizontal="left" vertical="center" wrapText="1"/>
    </xf>
    <xf numFmtId="0" fontId="12" fillId="4" borderId="20"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5"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6" xfId="0" applyFont="1" applyFill="1" applyBorder="1" applyAlignment="1">
      <alignment horizontal="left" vertical="center" wrapText="1"/>
    </xf>
    <xf numFmtId="4" fontId="11" fillId="4" borderId="1" xfId="0" applyNumberFormat="1" applyFont="1" applyFill="1" applyBorder="1" applyAlignment="1">
      <alignment horizontal="center"/>
    </xf>
    <xf numFmtId="0" fontId="11" fillId="4" borderId="8" xfId="0" applyFont="1" applyFill="1" applyBorder="1" applyAlignment="1">
      <alignment horizontal="justify" vertical="top" wrapText="1"/>
    </xf>
    <xf numFmtId="0" fontId="12" fillId="0" borderId="11" xfId="0" applyFont="1" applyBorder="1" applyAlignment="1">
      <alignment horizontal="justify" vertical="top" wrapText="1"/>
    </xf>
  </cellXfs>
  <cellStyles count="11">
    <cellStyle name="Excel Built-in Normal" xfId="10" xr:uid="{B4449C99-30C4-4174-933F-37310117F66A}"/>
    <cellStyle name="Hipervínculo" xfId="4" builtinId="8"/>
    <cellStyle name="Millares" xfId="2" builtinId="3"/>
    <cellStyle name="Normal" xfId="0" builtinId="0"/>
    <cellStyle name="Normal 2" xfId="1" xr:uid="{C9363D32-0D61-4832-904F-4B299EAADCCA}"/>
    <cellStyle name="Normal 2 2 14" xfId="9" xr:uid="{32153026-CFAB-4B42-8DA0-EE42802DDDA4}"/>
    <cellStyle name="Normal 2 2 2" xfId="5" xr:uid="{2E69F97A-CE9B-40B3-8C3E-5B6F411588C1}"/>
    <cellStyle name="Normal 2 2 2 23" xfId="7" xr:uid="{F255ED17-FADA-4BEB-B8B8-A38D6B8E9089}"/>
    <cellStyle name="Porcentaje" xfId="3" builtinId="5"/>
    <cellStyle name="Porcentaje 2 12" xfId="6" xr:uid="{4E7A2B7B-08C2-4A3A-992B-FD633547D588}"/>
    <cellStyle name="Porcentual 2 3 2" xfId="8" xr:uid="{22943AF2-F0BF-481D-8CAC-922DCD328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2499360</xdr:colOff>
      <xdr:row>231</xdr:row>
      <xdr:rowOff>160020</xdr:rowOff>
    </xdr:from>
    <xdr:to>
      <xdr:col>0</xdr:col>
      <xdr:colOff>792480</xdr:colOff>
      <xdr:row>231</xdr:row>
      <xdr:rowOff>160020</xdr:rowOff>
    </xdr:to>
    <xdr:sp macro="" textlink="">
      <xdr:nvSpPr>
        <xdr:cNvPr id="2" name="Line 2">
          <a:extLst>
            <a:ext uri="{FF2B5EF4-FFF2-40B4-BE49-F238E27FC236}">
              <a16:creationId xmlns:a16="http://schemas.microsoft.com/office/drawing/2014/main" id="{B907E309-131C-410B-B909-2EA078D83467}"/>
            </a:ext>
          </a:extLst>
        </xdr:cNvPr>
        <xdr:cNvSpPr>
          <a:spLocks noChangeShapeType="1"/>
        </xdr:cNvSpPr>
      </xdr:nvSpPr>
      <xdr:spPr bwMode="auto">
        <a:xfrm flipV="1">
          <a:off x="1158240" y="470230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33A3B-5807-4C5D-AAD5-833AB094FB99}">
  <dimension ref="A3:J32"/>
  <sheetViews>
    <sheetView zoomScale="122" zoomScaleNormal="122" workbookViewId="0">
      <selection activeCell="A6" sqref="A6:J6"/>
    </sheetView>
  </sheetViews>
  <sheetFormatPr baseColWidth="10" defaultRowHeight="14.4"/>
  <cols>
    <col min="1" max="1" width="11.5546875" style="1"/>
    <col min="2" max="2" width="47.44140625" customWidth="1"/>
    <col min="8" max="8" width="22.6640625" style="470" customWidth="1"/>
    <col min="9" max="9" width="13.21875" style="475" customWidth="1"/>
    <col min="10" max="10" width="11.5546875" style="1"/>
  </cols>
  <sheetData>
    <row r="3" spans="1:10" s="443" customFormat="1" ht="24" customHeight="1">
      <c r="A3" s="482" t="s">
        <v>728</v>
      </c>
      <c r="B3" s="482"/>
      <c r="C3" s="482"/>
      <c r="D3" s="482"/>
      <c r="E3" s="482"/>
      <c r="F3" s="482"/>
      <c r="G3" s="482"/>
      <c r="H3" s="466" t="s">
        <v>729</v>
      </c>
      <c r="I3" s="448" t="s">
        <v>734</v>
      </c>
      <c r="J3" s="448" t="s">
        <v>730</v>
      </c>
    </row>
    <row r="4" spans="1:10" s="443" customFormat="1" ht="13.8" customHeight="1">
      <c r="A4" s="483" t="s">
        <v>731</v>
      </c>
      <c r="B4" s="483"/>
      <c r="C4" s="483"/>
      <c r="D4" s="483"/>
      <c r="E4" s="483"/>
      <c r="F4" s="483"/>
      <c r="G4" s="483"/>
      <c r="H4" s="483"/>
      <c r="I4" s="483"/>
      <c r="J4" s="483"/>
    </row>
    <row r="5" spans="1:10" s="443" customFormat="1" ht="12" customHeight="1">
      <c r="A5" s="444"/>
      <c r="B5" s="445"/>
      <c r="C5" s="445"/>
      <c r="D5" s="445"/>
      <c r="E5" s="445"/>
      <c r="F5" s="445"/>
      <c r="G5" s="445"/>
      <c r="H5" s="467"/>
      <c r="I5" s="446"/>
      <c r="J5" s="447"/>
    </row>
    <row r="6" spans="1:10" s="19" customFormat="1" ht="12.75" customHeight="1">
      <c r="A6" s="484" t="s">
        <v>22</v>
      </c>
      <c r="B6" s="484"/>
      <c r="C6" s="484"/>
      <c r="D6" s="484"/>
      <c r="E6" s="484"/>
      <c r="F6" s="484"/>
      <c r="G6" s="484"/>
      <c r="H6" s="484"/>
      <c r="I6" s="484"/>
      <c r="J6" s="484"/>
    </row>
    <row r="7" spans="1:10" s="19" customFormat="1" ht="24" customHeight="1">
      <c r="A7" s="485" t="s">
        <v>732</v>
      </c>
      <c r="B7" s="485"/>
      <c r="C7" s="485"/>
      <c r="D7" s="485"/>
      <c r="E7" s="485"/>
      <c r="F7" s="485"/>
      <c r="G7" s="485"/>
      <c r="H7" s="464" t="s">
        <v>785</v>
      </c>
      <c r="I7" s="472"/>
      <c r="J7" s="449" t="s">
        <v>221</v>
      </c>
    </row>
    <row r="8" spans="1:10" s="19" customFormat="1" ht="12.75" customHeight="1">
      <c r="A8" s="477" t="s">
        <v>733</v>
      </c>
      <c r="B8" s="477"/>
      <c r="C8" s="477"/>
      <c r="D8" s="477"/>
      <c r="E8" s="477"/>
      <c r="F8" s="477"/>
      <c r="G8" s="477"/>
      <c r="H8" s="477"/>
      <c r="I8" s="477"/>
      <c r="J8" s="477"/>
    </row>
    <row r="9" spans="1:10" s="19" customFormat="1" ht="24" customHeight="1">
      <c r="A9" s="478" t="s">
        <v>735</v>
      </c>
      <c r="B9" s="478"/>
      <c r="C9" s="478"/>
      <c r="D9" s="478"/>
      <c r="E9" s="478"/>
      <c r="F9" s="478"/>
      <c r="G9" s="478"/>
      <c r="H9" s="468" t="s">
        <v>786</v>
      </c>
      <c r="I9" s="473"/>
      <c r="J9" s="451" t="s">
        <v>221</v>
      </c>
    </row>
    <row r="10" spans="1:10" s="19" customFormat="1" ht="12.75" customHeight="1">
      <c r="A10" s="477" t="s">
        <v>736</v>
      </c>
      <c r="B10" s="477"/>
      <c r="C10" s="477"/>
      <c r="D10" s="477"/>
      <c r="E10" s="477"/>
      <c r="F10" s="477"/>
      <c r="G10" s="477"/>
      <c r="H10" s="477"/>
      <c r="I10" s="477"/>
      <c r="J10" s="477"/>
    </row>
    <row r="11" spans="1:10" s="19" customFormat="1" ht="24" customHeight="1">
      <c r="A11" s="478" t="s">
        <v>737</v>
      </c>
      <c r="B11" s="478"/>
      <c r="C11" s="478"/>
      <c r="D11" s="478"/>
      <c r="E11" s="478"/>
      <c r="F11" s="478"/>
      <c r="G11" s="478"/>
      <c r="H11" s="468" t="s">
        <v>787</v>
      </c>
      <c r="I11" s="465" t="s">
        <v>748</v>
      </c>
      <c r="J11" s="451" t="s">
        <v>221</v>
      </c>
    </row>
    <row r="12" spans="1:10" s="19" customFormat="1" ht="24" customHeight="1">
      <c r="A12" s="478" t="s">
        <v>738</v>
      </c>
      <c r="B12" s="478"/>
      <c r="C12" s="478"/>
      <c r="D12" s="478"/>
      <c r="E12" s="478"/>
      <c r="F12" s="478"/>
      <c r="G12" s="478"/>
      <c r="H12" s="468"/>
      <c r="I12" s="465" t="s">
        <v>749</v>
      </c>
      <c r="J12" s="451" t="s">
        <v>221</v>
      </c>
    </row>
    <row r="13" spans="1:10" s="19" customFormat="1" ht="12.75" customHeight="1">
      <c r="A13" s="477" t="s">
        <v>739</v>
      </c>
      <c r="B13" s="477"/>
      <c r="C13" s="477"/>
      <c r="D13" s="477"/>
      <c r="E13" s="477"/>
      <c r="F13" s="477"/>
      <c r="G13" s="477"/>
      <c r="H13" s="477"/>
      <c r="I13" s="477"/>
      <c r="J13" s="477"/>
    </row>
    <row r="14" spans="1:10" s="19" customFormat="1" ht="24" customHeight="1">
      <c r="A14" s="478" t="s">
        <v>788</v>
      </c>
      <c r="B14" s="478"/>
      <c r="C14" s="478"/>
      <c r="D14" s="478"/>
      <c r="E14" s="478"/>
      <c r="F14" s="478"/>
      <c r="G14" s="478"/>
      <c r="H14" s="468" t="s">
        <v>789</v>
      </c>
      <c r="I14" s="473"/>
      <c r="J14" s="451" t="s">
        <v>221</v>
      </c>
    </row>
    <row r="15" spans="1:10" s="19" customFormat="1" ht="24" customHeight="1">
      <c r="A15" s="478"/>
      <c r="B15" s="478"/>
      <c r="C15" s="478"/>
      <c r="D15" s="478"/>
      <c r="E15" s="478"/>
      <c r="F15" s="478"/>
      <c r="G15" s="478"/>
      <c r="H15" s="469"/>
      <c r="I15" s="473"/>
      <c r="J15" s="451" t="s">
        <v>221</v>
      </c>
    </row>
    <row r="16" spans="1:10" s="19" customFormat="1" ht="12.75" customHeight="1">
      <c r="A16" s="477" t="s">
        <v>740</v>
      </c>
      <c r="B16" s="477"/>
      <c r="C16" s="477"/>
      <c r="D16" s="477"/>
      <c r="E16" s="477"/>
      <c r="F16" s="477"/>
      <c r="G16" s="477"/>
      <c r="H16" s="477"/>
      <c r="I16" s="477"/>
      <c r="J16" s="477"/>
    </row>
    <row r="17" spans="1:10" s="19" customFormat="1" ht="24" customHeight="1">
      <c r="A17" s="478" t="s">
        <v>173</v>
      </c>
      <c r="B17" s="478"/>
      <c r="C17" s="478"/>
      <c r="D17" s="478"/>
      <c r="E17" s="478"/>
      <c r="F17" s="478"/>
      <c r="G17" s="478"/>
      <c r="H17" s="468" t="s">
        <v>790</v>
      </c>
      <c r="I17" s="465" t="s">
        <v>748</v>
      </c>
      <c r="J17" s="451" t="s">
        <v>221</v>
      </c>
    </row>
    <row r="18" spans="1:10" s="19" customFormat="1" ht="24" customHeight="1">
      <c r="A18" s="478" t="s">
        <v>189</v>
      </c>
      <c r="B18" s="478"/>
      <c r="C18" s="478"/>
      <c r="D18" s="478"/>
      <c r="E18" s="478"/>
      <c r="F18" s="478"/>
      <c r="G18" s="478"/>
      <c r="H18" s="469"/>
      <c r="I18" s="465" t="s">
        <v>749</v>
      </c>
      <c r="J18" s="451" t="s">
        <v>221</v>
      </c>
    </row>
    <row r="19" spans="1:10" s="19" customFormat="1" ht="12.75" customHeight="1">
      <c r="A19" s="477" t="s">
        <v>741</v>
      </c>
      <c r="B19" s="477"/>
      <c r="C19" s="477"/>
      <c r="D19" s="477"/>
      <c r="E19" s="477"/>
      <c r="F19" s="477"/>
      <c r="G19" s="477"/>
      <c r="H19" s="477"/>
      <c r="I19" s="477"/>
      <c r="J19" s="477"/>
    </row>
    <row r="20" spans="1:10" s="19" customFormat="1" ht="24" customHeight="1">
      <c r="A20" s="478" t="s">
        <v>171</v>
      </c>
      <c r="B20" s="478"/>
      <c r="C20" s="478"/>
      <c r="D20" s="478"/>
      <c r="E20" s="478"/>
      <c r="F20" s="478"/>
      <c r="G20" s="478"/>
      <c r="H20" s="468" t="s">
        <v>791</v>
      </c>
      <c r="I20" s="473"/>
      <c r="J20" s="451" t="s">
        <v>221</v>
      </c>
    </row>
    <row r="21" spans="1:10" s="19" customFormat="1" ht="24" customHeight="1">
      <c r="A21" s="478"/>
      <c r="B21" s="478"/>
      <c r="C21" s="478"/>
      <c r="D21" s="478"/>
      <c r="E21" s="478"/>
      <c r="F21" s="478"/>
      <c r="G21" s="478"/>
      <c r="H21" s="469"/>
      <c r="I21" s="473"/>
      <c r="J21" s="451" t="s">
        <v>221</v>
      </c>
    </row>
    <row r="22" spans="1:10" s="19" customFormat="1" ht="12.75" customHeight="1">
      <c r="A22" s="477" t="s">
        <v>743</v>
      </c>
      <c r="B22" s="477"/>
      <c r="C22" s="477"/>
      <c r="D22" s="477"/>
      <c r="E22" s="477"/>
      <c r="F22" s="477"/>
      <c r="G22" s="477"/>
      <c r="H22" s="477"/>
      <c r="I22" s="477"/>
      <c r="J22" s="477"/>
    </row>
    <row r="23" spans="1:10" s="19" customFormat="1" ht="24" customHeight="1">
      <c r="A23" s="479" t="s">
        <v>593</v>
      </c>
      <c r="B23" s="480"/>
      <c r="C23" s="480"/>
      <c r="D23" s="480"/>
      <c r="E23" s="480"/>
      <c r="F23" s="480"/>
      <c r="G23" s="481"/>
      <c r="H23" s="469"/>
      <c r="I23" s="474" t="s">
        <v>796</v>
      </c>
      <c r="J23" s="451"/>
    </row>
    <row r="24" spans="1:10" s="19" customFormat="1" ht="24" customHeight="1">
      <c r="A24" s="479" t="s">
        <v>602</v>
      </c>
      <c r="B24" s="480"/>
      <c r="C24" s="480"/>
      <c r="D24" s="480"/>
      <c r="E24" s="480"/>
      <c r="F24" s="480"/>
      <c r="G24" s="481"/>
      <c r="H24" s="468" t="s">
        <v>792</v>
      </c>
      <c r="I24" s="474" t="s">
        <v>749</v>
      </c>
      <c r="J24" s="451" t="s">
        <v>221</v>
      </c>
    </row>
    <row r="25" spans="1:10" s="19" customFormat="1" ht="24" customHeight="1">
      <c r="A25" s="479" t="s">
        <v>598</v>
      </c>
      <c r="B25" s="480"/>
      <c r="C25" s="480"/>
      <c r="D25" s="480"/>
      <c r="E25" s="480"/>
      <c r="F25" s="480"/>
      <c r="G25" s="481"/>
      <c r="H25" s="469"/>
      <c r="I25" s="474" t="s">
        <v>797</v>
      </c>
      <c r="J25" s="451" t="s">
        <v>221</v>
      </c>
    </row>
    <row r="26" spans="1:10" s="19" customFormat="1" ht="12.75" customHeight="1">
      <c r="A26" s="477" t="s">
        <v>742</v>
      </c>
      <c r="B26" s="477"/>
      <c r="C26" s="477"/>
      <c r="D26" s="477"/>
      <c r="E26" s="477"/>
      <c r="F26" s="477"/>
      <c r="G26" s="477"/>
      <c r="H26" s="477"/>
      <c r="I26" s="477"/>
      <c r="J26" s="477"/>
    </row>
    <row r="27" spans="1:10" s="19" customFormat="1" ht="24" customHeight="1">
      <c r="A27" s="478" t="s">
        <v>794</v>
      </c>
      <c r="B27" s="478"/>
      <c r="C27" s="478"/>
      <c r="D27" s="478"/>
      <c r="E27" s="478"/>
      <c r="F27" s="478"/>
      <c r="G27" s="478"/>
      <c r="H27" s="468" t="s">
        <v>793</v>
      </c>
      <c r="I27" s="473"/>
      <c r="J27" s="451" t="s">
        <v>221</v>
      </c>
    </row>
    <row r="28" spans="1:10" s="19" customFormat="1" ht="24" customHeight="1">
      <c r="A28" s="478"/>
      <c r="B28" s="478"/>
      <c r="C28" s="478"/>
      <c r="D28" s="478"/>
      <c r="E28" s="478"/>
      <c r="F28" s="478"/>
      <c r="G28" s="478"/>
      <c r="H28" s="469"/>
      <c r="I28" s="473"/>
      <c r="J28" s="451" t="s">
        <v>221</v>
      </c>
    </row>
    <row r="29" spans="1:10" s="19" customFormat="1" ht="12.75" customHeight="1">
      <c r="A29" s="477" t="s">
        <v>744</v>
      </c>
      <c r="B29" s="477"/>
      <c r="C29" s="477"/>
      <c r="D29" s="477"/>
      <c r="E29" s="477"/>
      <c r="F29" s="477"/>
      <c r="G29" s="477"/>
      <c r="H29" s="477"/>
      <c r="I29" s="477"/>
      <c r="J29" s="477"/>
    </row>
    <row r="30" spans="1:10" s="19" customFormat="1" ht="24" customHeight="1">
      <c r="A30" s="478" t="s">
        <v>804</v>
      </c>
      <c r="B30" s="478"/>
      <c r="C30" s="478"/>
      <c r="D30" s="478"/>
      <c r="E30" s="478"/>
      <c r="F30" s="478"/>
      <c r="G30" s="478"/>
      <c r="H30" s="468" t="s">
        <v>798</v>
      </c>
      <c r="I30" s="473"/>
      <c r="J30" s="451" t="s">
        <v>221</v>
      </c>
    </row>
    <row r="31" spans="1:10">
      <c r="A31" s="477" t="s">
        <v>784</v>
      </c>
      <c r="B31" s="477"/>
      <c r="C31" s="477"/>
      <c r="D31" s="477"/>
      <c r="E31" s="477"/>
      <c r="F31" s="477"/>
      <c r="G31" s="477"/>
      <c r="H31" s="477"/>
      <c r="I31" s="477"/>
      <c r="J31" s="477"/>
    </row>
    <row r="32" spans="1:10">
      <c r="A32" s="478" t="s">
        <v>773</v>
      </c>
      <c r="B32" s="478"/>
      <c r="C32" s="478"/>
      <c r="D32" s="478"/>
      <c r="E32" s="478"/>
      <c r="F32" s="478"/>
      <c r="G32" s="478"/>
      <c r="H32" s="468" t="s">
        <v>799</v>
      </c>
      <c r="I32" s="473"/>
      <c r="J32" s="451" t="s">
        <v>221</v>
      </c>
    </row>
  </sheetData>
  <mergeCells count="29">
    <mergeCell ref="A3:G3"/>
    <mergeCell ref="A4:J4"/>
    <mergeCell ref="A8:J8"/>
    <mergeCell ref="A9:G9"/>
    <mergeCell ref="A6:J6"/>
    <mergeCell ref="A7:G7"/>
    <mergeCell ref="A25:G25"/>
    <mergeCell ref="A23:G23"/>
    <mergeCell ref="A10:J10"/>
    <mergeCell ref="A11:G11"/>
    <mergeCell ref="A12:G12"/>
    <mergeCell ref="A16:J16"/>
    <mergeCell ref="A17:G17"/>
    <mergeCell ref="A18:G18"/>
    <mergeCell ref="A13:J13"/>
    <mergeCell ref="A14:G14"/>
    <mergeCell ref="A15:G15"/>
    <mergeCell ref="A19:J19"/>
    <mergeCell ref="A20:G20"/>
    <mergeCell ref="A21:G21"/>
    <mergeCell ref="A22:J22"/>
    <mergeCell ref="A24:G24"/>
    <mergeCell ref="A31:J31"/>
    <mergeCell ref="A32:G32"/>
    <mergeCell ref="A26:J26"/>
    <mergeCell ref="A27:G27"/>
    <mergeCell ref="A28:G28"/>
    <mergeCell ref="A29:J29"/>
    <mergeCell ref="A30:G30"/>
  </mergeCells>
  <hyperlinks>
    <hyperlink ref="H7" location="'PERFILAMIENTO A1'!A1" display="PERFILAMIENTO A1" xr:uid="{1AB750B0-B4AA-4919-89D1-62F2902407CF}"/>
    <hyperlink ref="H9" location="'A4'!A1" display="Anexo 4" xr:uid="{BE0B82C4-F2A9-4C0C-A398-94D273863683}"/>
    <hyperlink ref="H9" location="'MAPEO DE LA DECLARACIÓN A2'!A1" display="MAPEO A2" xr:uid="{FA08FECE-DA6A-4607-9B83-4A6DF2EBE921}"/>
    <hyperlink ref="H11" location="'INGRESOS A3'!A1" display="INGRESOS A3" xr:uid="{6851751E-A46A-42B0-B3E1-7FB221A93A20}"/>
    <hyperlink ref="H17" location="'CONCILIACIÓN INGRESOS A5'!A1" display="CONCILIACION INGRESOS A5" xr:uid="{282415AF-FF38-423F-96D1-72E15ABA4687}"/>
    <hyperlink ref="H14" location="'COSTOS  GASTOS A4'!A1" display="COSTOS Y GASTOS A4" xr:uid="{18B6979E-856A-4D41-81E7-E626FD8B2A96}"/>
    <hyperlink ref="H20" location="'CONCILIACIÓN COSTOS Y GASTOS A6'!A1" display="CONCILIACIÓN COSTOS Y GASTOS A6" xr:uid="{56BD2E8C-0851-45F8-A154-142E49E304FE}"/>
    <hyperlink ref="H24" location="'BENEFICIOS TRIBUTARIOS A7'!A1" display="BENEFICIOS TRIBUTARIOS A7" xr:uid="{CDF38A54-6A27-4A6A-A16A-3FC0169DA529}"/>
    <hyperlink ref="H27" location="'CRÉDITO TRIBUTARIO A8'!A1" display="CREDITO TRIBUTARIO A8" xr:uid="{AD07CE63-DE11-4F4D-9800-59832A80B7B0}"/>
    <hyperlink ref="H30" location="'COMERCIO EXTERIOR A9'!A1" display="COMERCIO EXTERIOR A9" xr:uid="{E1A25468-297D-4EA2-8544-A6A638366135}"/>
    <hyperlink ref="H32" location="'INVENTARIOS A10'!A1" display="INVENTARIO A10" xr:uid="{FEEF2F3D-73E6-4A62-A165-F50CB8B77F83}"/>
    <hyperlink ref="I11" location="'INGRESOS A3'!A1" display="Cuadro No. 1" xr:uid="{89B913DC-950C-4A0E-9BA6-44702B73347A}"/>
    <hyperlink ref="I12" location="'INGRESOS A3'!A1" display="Cuadro No. 2" xr:uid="{95C3C2E2-076E-4DAE-BBE9-0880E73BEB79}"/>
    <hyperlink ref="I18" location="'INGRESOS A3'!A1" display="Cuadro No. 2" xr:uid="{C6C6D01A-D9CA-46FF-AF06-64956985C207}"/>
    <hyperlink ref="I17" location="'CONCILIACIÓN INGRESOS A5'!A1" display="Cuadro No. 1" xr:uid="{AED9A512-2B59-4574-A9DD-9F62F7533D58}"/>
    <hyperlink ref="I23" location="'BENEFICIOS TRIBUTARIOS A7'!A1" display="Cuadro No.1 " xr:uid="{0D7FEBBE-871D-4C9C-ADCF-6ED48627340B}"/>
    <hyperlink ref="I24" location="'BENEFICIOS TRIBUTARIOS A7'!A1" display="Cuadro No. 2" xr:uid="{08196F53-4EA0-4B21-A497-50AAB3239689}"/>
    <hyperlink ref="I25" location="'BENEFICIOS TRIBUTARIOS A7'!A1" display="Cuadro No. 3" xr:uid="{35B8043A-63CE-45AB-A92E-272C59D0804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B1CB-5134-462B-A762-C512090D85E9}">
  <sheetPr>
    <tabColor theme="6" tint="0.79998168889431442"/>
  </sheetPr>
  <dimension ref="A1:AP122"/>
  <sheetViews>
    <sheetView topLeftCell="A17" zoomScale="99" zoomScaleNormal="99" workbookViewId="0"/>
  </sheetViews>
  <sheetFormatPr baseColWidth="10" defaultColWidth="8.77734375" defaultRowHeight="11.4"/>
  <cols>
    <col min="1" max="1" width="11.5546875" style="20" customWidth="1"/>
    <col min="2" max="3" width="13.77734375" style="20" customWidth="1"/>
    <col min="4" max="4" width="11.5546875" style="20" customWidth="1"/>
    <col min="5" max="5" width="15.88671875" style="20" customWidth="1"/>
    <col min="6" max="6" width="12.6640625" style="20" customWidth="1"/>
    <col min="7" max="7" width="11" style="20" customWidth="1"/>
    <col min="8" max="8" width="15.77734375" style="20" customWidth="1"/>
    <col min="9" max="10" width="13.21875" style="20" customWidth="1"/>
    <col min="11" max="11" width="10.77734375" style="20" customWidth="1"/>
    <col min="12" max="12" width="14.21875" style="20" customWidth="1"/>
    <col min="13" max="13" width="13.5546875" style="20" customWidth="1"/>
    <col min="14" max="14" width="12.77734375" style="20" customWidth="1"/>
    <col min="15" max="15" width="12.5546875" style="20" customWidth="1"/>
    <col min="16" max="16" width="15" style="20" customWidth="1"/>
    <col min="17" max="17" width="14.44140625" style="20" customWidth="1"/>
    <col min="18" max="18" width="14.77734375" style="20" customWidth="1"/>
    <col min="19" max="19" width="13.77734375" style="20" customWidth="1"/>
    <col min="20" max="21" width="13.5546875" style="20" customWidth="1"/>
    <col min="22" max="23" width="13.77734375" style="20" customWidth="1"/>
    <col min="24" max="24" width="12.5546875" style="20" customWidth="1"/>
    <col min="25" max="25" width="12.21875" style="20" customWidth="1"/>
    <col min="26" max="26" width="12.77734375" style="20" customWidth="1"/>
    <col min="27" max="27" width="11.44140625" style="20" customWidth="1"/>
    <col min="28" max="29" width="9.77734375" style="20" customWidth="1"/>
    <col min="30" max="30" width="14.77734375" style="20" customWidth="1"/>
    <col min="31" max="31" width="13" style="20" customWidth="1"/>
    <col min="32" max="32" width="10.5546875" style="20" customWidth="1"/>
    <col min="33" max="34" width="9" style="20" customWidth="1"/>
    <col min="35" max="256" width="8.77734375" style="248"/>
    <col min="257" max="257" width="11.5546875" style="248" customWidth="1"/>
    <col min="258" max="259" width="13.77734375" style="248" customWidth="1"/>
    <col min="260" max="260" width="11.5546875" style="248" customWidth="1"/>
    <col min="261" max="261" width="17.21875" style="248" customWidth="1"/>
    <col min="262" max="262" width="11.5546875" style="248" customWidth="1"/>
    <col min="263" max="263" width="11" style="248" customWidth="1"/>
    <col min="264" max="264" width="15.77734375" style="248" customWidth="1"/>
    <col min="265" max="266" width="13.21875" style="248" customWidth="1"/>
    <col min="267" max="267" width="10.77734375" style="248" customWidth="1"/>
    <col min="268" max="268" width="14.21875" style="248" customWidth="1"/>
    <col min="269" max="269" width="13.5546875" style="248" customWidth="1"/>
    <col min="270" max="271" width="11.21875" style="248" customWidth="1"/>
    <col min="272" max="272" width="11.5546875" style="248" customWidth="1"/>
    <col min="273" max="273" width="14.44140625" style="248" customWidth="1"/>
    <col min="274" max="274" width="14.77734375" style="248" customWidth="1"/>
    <col min="275" max="275" width="13.77734375" style="248" customWidth="1"/>
    <col min="276" max="277" width="13.5546875" style="248" customWidth="1"/>
    <col min="278" max="279" width="13.77734375" style="248" customWidth="1"/>
    <col min="280" max="280" width="12.5546875" style="248" customWidth="1"/>
    <col min="281" max="281" width="12.21875" style="248" customWidth="1"/>
    <col min="282" max="282" width="12.77734375" style="248" customWidth="1"/>
    <col min="283" max="283" width="11.44140625" style="248" customWidth="1"/>
    <col min="284" max="285" width="9.77734375" style="248" customWidth="1"/>
    <col min="286" max="286" width="14.77734375" style="248" customWidth="1"/>
    <col min="287" max="287" width="13" style="248" customWidth="1"/>
    <col min="288" max="288" width="10.5546875" style="248" customWidth="1"/>
    <col min="289" max="290" width="9" style="248" customWidth="1"/>
    <col min="291" max="512" width="8.77734375" style="248"/>
    <col min="513" max="513" width="11.5546875" style="248" customWidth="1"/>
    <col min="514" max="515" width="13.77734375" style="248" customWidth="1"/>
    <col min="516" max="516" width="11.5546875" style="248" customWidth="1"/>
    <col min="517" max="517" width="17.21875" style="248" customWidth="1"/>
    <col min="518" max="518" width="11.5546875" style="248" customWidth="1"/>
    <col min="519" max="519" width="11" style="248" customWidth="1"/>
    <col min="520" max="520" width="15.77734375" style="248" customWidth="1"/>
    <col min="521" max="522" width="13.21875" style="248" customWidth="1"/>
    <col min="523" max="523" width="10.77734375" style="248" customWidth="1"/>
    <col min="524" max="524" width="14.21875" style="248" customWidth="1"/>
    <col min="525" max="525" width="13.5546875" style="248" customWidth="1"/>
    <col min="526" max="527" width="11.21875" style="248" customWidth="1"/>
    <col min="528" max="528" width="11.5546875" style="248" customWidth="1"/>
    <col min="529" max="529" width="14.44140625" style="248" customWidth="1"/>
    <col min="530" max="530" width="14.77734375" style="248" customWidth="1"/>
    <col min="531" max="531" width="13.77734375" style="248" customWidth="1"/>
    <col min="532" max="533" width="13.5546875" style="248" customWidth="1"/>
    <col min="534" max="535" width="13.77734375" style="248" customWidth="1"/>
    <col min="536" max="536" width="12.5546875" style="248" customWidth="1"/>
    <col min="537" max="537" width="12.21875" style="248" customWidth="1"/>
    <col min="538" max="538" width="12.77734375" style="248" customWidth="1"/>
    <col min="539" max="539" width="11.44140625" style="248" customWidth="1"/>
    <col min="540" max="541" width="9.77734375" style="248" customWidth="1"/>
    <col min="542" max="542" width="14.77734375" style="248" customWidth="1"/>
    <col min="543" max="543" width="13" style="248" customWidth="1"/>
    <col min="544" max="544" width="10.5546875" style="248" customWidth="1"/>
    <col min="545" max="546" width="9" style="248" customWidth="1"/>
    <col min="547" max="768" width="8.77734375" style="248"/>
    <col min="769" max="769" width="11.5546875" style="248" customWidth="1"/>
    <col min="770" max="771" width="13.77734375" style="248" customWidth="1"/>
    <col min="772" max="772" width="11.5546875" style="248" customWidth="1"/>
    <col min="773" max="773" width="17.21875" style="248" customWidth="1"/>
    <col min="774" max="774" width="11.5546875" style="248" customWidth="1"/>
    <col min="775" max="775" width="11" style="248" customWidth="1"/>
    <col min="776" max="776" width="15.77734375" style="248" customWidth="1"/>
    <col min="777" max="778" width="13.21875" style="248" customWidth="1"/>
    <col min="779" max="779" width="10.77734375" style="248" customWidth="1"/>
    <col min="780" max="780" width="14.21875" style="248" customWidth="1"/>
    <col min="781" max="781" width="13.5546875" style="248" customWidth="1"/>
    <col min="782" max="783" width="11.21875" style="248" customWidth="1"/>
    <col min="784" max="784" width="11.5546875" style="248" customWidth="1"/>
    <col min="785" max="785" width="14.44140625" style="248" customWidth="1"/>
    <col min="786" max="786" width="14.77734375" style="248" customWidth="1"/>
    <col min="787" max="787" width="13.77734375" style="248" customWidth="1"/>
    <col min="788" max="789" width="13.5546875" style="248" customWidth="1"/>
    <col min="790" max="791" width="13.77734375" style="248" customWidth="1"/>
    <col min="792" max="792" width="12.5546875" style="248" customWidth="1"/>
    <col min="793" max="793" width="12.21875" style="248" customWidth="1"/>
    <col min="794" max="794" width="12.77734375" style="248" customWidth="1"/>
    <col min="795" max="795" width="11.44140625" style="248" customWidth="1"/>
    <col min="796" max="797" width="9.77734375" style="248" customWidth="1"/>
    <col min="798" max="798" width="14.77734375" style="248" customWidth="1"/>
    <col min="799" max="799" width="13" style="248" customWidth="1"/>
    <col min="800" max="800" width="10.5546875" style="248" customWidth="1"/>
    <col min="801" max="802" width="9" style="248" customWidth="1"/>
    <col min="803" max="1024" width="8.77734375" style="248"/>
    <col min="1025" max="1025" width="11.5546875" style="248" customWidth="1"/>
    <col min="1026" max="1027" width="13.77734375" style="248" customWidth="1"/>
    <col min="1028" max="1028" width="11.5546875" style="248" customWidth="1"/>
    <col min="1029" max="1029" width="17.21875" style="248" customWidth="1"/>
    <col min="1030" max="1030" width="11.5546875" style="248" customWidth="1"/>
    <col min="1031" max="1031" width="11" style="248" customWidth="1"/>
    <col min="1032" max="1032" width="15.77734375" style="248" customWidth="1"/>
    <col min="1033" max="1034" width="13.21875" style="248" customWidth="1"/>
    <col min="1035" max="1035" width="10.77734375" style="248" customWidth="1"/>
    <col min="1036" max="1036" width="14.21875" style="248" customWidth="1"/>
    <col min="1037" max="1037" width="13.5546875" style="248" customWidth="1"/>
    <col min="1038" max="1039" width="11.21875" style="248" customWidth="1"/>
    <col min="1040" max="1040" width="11.5546875" style="248" customWidth="1"/>
    <col min="1041" max="1041" width="14.44140625" style="248" customWidth="1"/>
    <col min="1042" max="1042" width="14.77734375" style="248" customWidth="1"/>
    <col min="1043" max="1043" width="13.77734375" style="248" customWidth="1"/>
    <col min="1044" max="1045" width="13.5546875" style="248" customWidth="1"/>
    <col min="1046" max="1047" width="13.77734375" style="248" customWidth="1"/>
    <col min="1048" max="1048" width="12.5546875" style="248" customWidth="1"/>
    <col min="1049" max="1049" width="12.21875" style="248" customWidth="1"/>
    <col min="1050" max="1050" width="12.77734375" style="248" customWidth="1"/>
    <col min="1051" max="1051" width="11.44140625" style="248" customWidth="1"/>
    <col min="1052" max="1053" width="9.77734375" style="248" customWidth="1"/>
    <col min="1054" max="1054" width="14.77734375" style="248" customWidth="1"/>
    <col min="1055" max="1055" width="13" style="248" customWidth="1"/>
    <col min="1056" max="1056" width="10.5546875" style="248" customWidth="1"/>
    <col min="1057" max="1058" width="9" style="248" customWidth="1"/>
    <col min="1059" max="1280" width="8.77734375" style="248"/>
    <col min="1281" max="1281" width="11.5546875" style="248" customWidth="1"/>
    <col min="1282" max="1283" width="13.77734375" style="248" customWidth="1"/>
    <col min="1284" max="1284" width="11.5546875" style="248" customWidth="1"/>
    <col min="1285" max="1285" width="17.21875" style="248" customWidth="1"/>
    <col min="1286" max="1286" width="11.5546875" style="248" customWidth="1"/>
    <col min="1287" max="1287" width="11" style="248" customWidth="1"/>
    <col min="1288" max="1288" width="15.77734375" style="248" customWidth="1"/>
    <col min="1289" max="1290" width="13.21875" style="248" customWidth="1"/>
    <col min="1291" max="1291" width="10.77734375" style="248" customWidth="1"/>
    <col min="1292" max="1292" width="14.21875" style="248" customWidth="1"/>
    <col min="1293" max="1293" width="13.5546875" style="248" customWidth="1"/>
    <col min="1294" max="1295" width="11.21875" style="248" customWidth="1"/>
    <col min="1296" max="1296" width="11.5546875" style="248" customWidth="1"/>
    <col min="1297" max="1297" width="14.44140625" style="248" customWidth="1"/>
    <col min="1298" max="1298" width="14.77734375" style="248" customWidth="1"/>
    <col min="1299" max="1299" width="13.77734375" style="248" customWidth="1"/>
    <col min="1300" max="1301" width="13.5546875" style="248" customWidth="1"/>
    <col min="1302" max="1303" width="13.77734375" style="248" customWidth="1"/>
    <col min="1304" max="1304" width="12.5546875" style="248" customWidth="1"/>
    <col min="1305" max="1305" width="12.21875" style="248" customWidth="1"/>
    <col min="1306" max="1306" width="12.77734375" style="248" customWidth="1"/>
    <col min="1307" max="1307" width="11.44140625" style="248" customWidth="1"/>
    <col min="1308" max="1309" width="9.77734375" style="248" customWidth="1"/>
    <col min="1310" max="1310" width="14.77734375" style="248" customWidth="1"/>
    <col min="1311" max="1311" width="13" style="248" customWidth="1"/>
    <col min="1312" max="1312" width="10.5546875" style="248" customWidth="1"/>
    <col min="1313" max="1314" width="9" style="248" customWidth="1"/>
    <col min="1315" max="1536" width="8.77734375" style="248"/>
    <col min="1537" max="1537" width="11.5546875" style="248" customWidth="1"/>
    <col min="1538" max="1539" width="13.77734375" style="248" customWidth="1"/>
    <col min="1540" max="1540" width="11.5546875" style="248" customWidth="1"/>
    <col min="1541" max="1541" width="17.21875" style="248" customWidth="1"/>
    <col min="1542" max="1542" width="11.5546875" style="248" customWidth="1"/>
    <col min="1543" max="1543" width="11" style="248" customWidth="1"/>
    <col min="1544" max="1544" width="15.77734375" style="248" customWidth="1"/>
    <col min="1545" max="1546" width="13.21875" style="248" customWidth="1"/>
    <col min="1547" max="1547" width="10.77734375" style="248" customWidth="1"/>
    <col min="1548" max="1548" width="14.21875" style="248" customWidth="1"/>
    <col min="1549" max="1549" width="13.5546875" style="248" customWidth="1"/>
    <col min="1550" max="1551" width="11.21875" style="248" customWidth="1"/>
    <col min="1552" max="1552" width="11.5546875" style="248" customWidth="1"/>
    <col min="1553" max="1553" width="14.44140625" style="248" customWidth="1"/>
    <col min="1554" max="1554" width="14.77734375" style="248" customWidth="1"/>
    <col min="1555" max="1555" width="13.77734375" style="248" customWidth="1"/>
    <col min="1556" max="1557" width="13.5546875" style="248" customWidth="1"/>
    <col min="1558" max="1559" width="13.77734375" style="248" customWidth="1"/>
    <col min="1560" max="1560" width="12.5546875" style="248" customWidth="1"/>
    <col min="1561" max="1561" width="12.21875" style="248" customWidth="1"/>
    <col min="1562" max="1562" width="12.77734375" style="248" customWidth="1"/>
    <col min="1563" max="1563" width="11.44140625" style="248" customWidth="1"/>
    <col min="1564" max="1565" width="9.77734375" style="248" customWidth="1"/>
    <col min="1566" max="1566" width="14.77734375" style="248" customWidth="1"/>
    <col min="1567" max="1567" width="13" style="248" customWidth="1"/>
    <col min="1568" max="1568" width="10.5546875" style="248" customWidth="1"/>
    <col min="1569" max="1570" width="9" style="248" customWidth="1"/>
    <col min="1571" max="1792" width="8.77734375" style="248"/>
    <col min="1793" max="1793" width="11.5546875" style="248" customWidth="1"/>
    <col min="1794" max="1795" width="13.77734375" style="248" customWidth="1"/>
    <col min="1796" max="1796" width="11.5546875" style="248" customWidth="1"/>
    <col min="1797" max="1797" width="17.21875" style="248" customWidth="1"/>
    <col min="1798" max="1798" width="11.5546875" style="248" customWidth="1"/>
    <col min="1799" max="1799" width="11" style="248" customWidth="1"/>
    <col min="1800" max="1800" width="15.77734375" style="248" customWidth="1"/>
    <col min="1801" max="1802" width="13.21875" style="248" customWidth="1"/>
    <col min="1803" max="1803" width="10.77734375" style="248" customWidth="1"/>
    <col min="1804" max="1804" width="14.21875" style="248" customWidth="1"/>
    <col min="1805" max="1805" width="13.5546875" style="248" customWidth="1"/>
    <col min="1806" max="1807" width="11.21875" style="248" customWidth="1"/>
    <col min="1808" max="1808" width="11.5546875" style="248" customWidth="1"/>
    <col min="1809" max="1809" width="14.44140625" style="248" customWidth="1"/>
    <col min="1810" max="1810" width="14.77734375" style="248" customWidth="1"/>
    <col min="1811" max="1811" width="13.77734375" style="248" customWidth="1"/>
    <col min="1812" max="1813" width="13.5546875" style="248" customWidth="1"/>
    <col min="1814" max="1815" width="13.77734375" style="248" customWidth="1"/>
    <col min="1816" max="1816" width="12.5546875" style="248" customWidth="1"/>
    <col min="1817" max="1817" width="12.21875" style="248" customWidth="1"/>
    <col min="1818" max="1818" width="12.77734375" style="248" customWidth="1"/>
    <col min="1819" max="1819" width="11.44140625" style="248" customWidth="1"/>
    <col min="1820" max="1821" width="9.77734375" style="248" customWidth="1"/>
    <col min="1822" max="1822" width="14.77734375" style="248" customWidth="1"/>
    <col min="1823" max="1823" width="13" style="248" customWidth="1"/>
    <col min="1824" max="1824" width="10.5546875" style="248" customWidth="1"/>
    <col min="1825" max="1826" width="9" style="248" customWidth="1"/>
    <col min="1827" max="2048" width="8.77734375" style="248"/>
    <col min="2049" max="2049" width="11.5546875" style="248" customWidth="1"/>
    <col min="2050" max="2051" width="13.77734375" style="248" customWidth="1"/>
    <col min="2052" max="2052" width="11.5546875" style="248" customWidth="1"/>
    <col min="2053" max="2053" width="17.21875" style="248" customWidth="1"/>
    <col min="2054" max="2054" width="11.5546875" style="248" customWidth="1"/>
    <col min="2055" max="2055" width="11" style="248" customWidth="1"/>
    <col min="2056" max="2056" width="15.77734375" style="248" customWidth="1"/>
    <col min="2057" max="2058" width="13.21875" style="248" customWidth="1"/>
    <col min="2059" max="2059" width="10.77734375" style="248" customWidth="1"/>
    <col min="2060" max="2060" width="14.21875" style="248" customWidth="1"/>
    <col min="2061" max="2061" width="13.5546875" style="248" customWidth="1"/>
    <col min="2062" max="2063" width="11.21875" style="248" customWidth="1"/>
    <col min="2064" max="2064" width="11.5546875" style="248" customWidth="1"/>
    <col min="2065" max="2065" width="14.44140625" style="248" customWidth="1"/>
    <col min="2066" max="2066" width="14.77734375" style="248" customWidth="1"/>
    <col min="2067" max="2067" width="13.77734375" style="248" customWidth="1"/>
    <col min="2068" max="2069" width="13.5546875" style="248" customWidth="1"/>
    <col min="2070" max="2071" width="13.77734375" style="248" customWidth="1"/>
    <col min="2072" max="2072" width="12.5546875" style="248" customWidth="1"/>
    <col min="2073" max="2073" width="12.21875" style="248" customWidth="1"/>
    <col min="2074" max="2074" width="12.77734375" style="248" customWidth="1"/>
    <col min="2075" max="2075" width="11.44140625" style="248" customWidth="1"/>
    <col min="2076" max="2077" width="9.77734375" style="248" customWidth="1"/>
    <col min="2078" max="2078" width="14.77734375" style="248" customWidth="1"/>
    <col min="2079" max="2079" width="13" style="248" customWidth="1"/>
    <col min="2080" max="2080" width="10.5546875" style="248" customWidth="1"/>
    <col min="2081" max="2082" width="9" style="248" customWidth="1"/>
    <col min="2083" max="2304" width="8.77734375" style="248"/>
    <col min="2305" max="2305" width="11.5546875" style="248" customWidth="1"/>
    <col min="2306" max="2307" width="13.77734375" style="248" customWidth="1"/>
    <col min="2308" max="2308" width="11.5546875" style="248" customWidth="1"/>
    <col min="2309" max="2309" width="17.21875" style="248" customWidth="1"/>
    <col min="2310" max="2310" width="11.5546875" style="248" customWidth="1"/>
    <col min="2311" max="2311" width="11" style="248" customWidth="1"/>
    <col min="2312" max="2312" width="15.77734375" style="248" customWidth="1"/>
    <col min="2313" max="2314" width="13.21875" style="248" customWidth="1"/>
    <col min="2315" max="2315" width="10.77734375" style="248" customWidth="1"/>
    <col min="2316" max="2316" width="14.21875" style="248" customWidth="1"/>
    <col min="2317" max="2317" width="13.5546875" style="248" customWidth="1"/>
    <col min="2318" max="2319" width="11.21875" style="248" customWidth="1"/>
    <col min="2320" max="2320" width="11.5546875" style="248" customWidth="1"/>
    <col min="2321" max="2321" width="14.44140625" style="248" customWidth="1"/>
    <col min="2322" max="2322" width="14.77734375" style="248" customWidth="1"/>
    <col min="2323" max="2323" width="13.77734375" style="248" customWidth="1"/>
    <col min="2324" max="2325" width="13.5546875" style="248" customWidth="1"/>
    <col min="2326" max="2327" width="13.77734375" style="248" customWidth="1"/>
    <col min="2328" max="2328" width="12.5546875" style="248" customWidth="1"/>
    <col min="2329" max="2329" width="12.21875" style="248" customWidth="1"/>
    <col min="2330" max="2330" width="12.77734375" style="248" customWidth="1"/>
    <col min="2331" max="2331" width="11.44140625" style="248" customWidth="1"/>
    <col min="2332" max="2333" width="9.77734375" style="248" customWidth="1"/>
    <col min="2334" max="2334" width="14.77734375" style="248" customWidth="1"/>
    <col min="2335" max="2335" width="13" style="248" customWidth="1"/>
    <col min="2336" max="2336" width="10.5546875" style="248" customWidth="1"/>
    <col min="2337" max="2338" width="9" style="248" customWidth="1"/>
    <col min="2339" max="2560" width="8.77734375" style="248"/>
    <col min="2561" max="2561" width="11.5546875" style="248" customWidth="1"/>
    <col min="2562" max="2563" width="13.77734375" style="248" customWidth="1"/>
    <col min="2564" max="2564" width="11.5546875" style="248" customWidth="1"/>
    <col min="2565" max="2565" width="17.21875" style="248" customWidth="1"/>
    <col min="2566" max="2566" width="11.5546875" style="248" customWidth="1"/>
    <col min="2567" max="2567" width="11" style="248" customWidth="1"/>
    <col min="2568" max="2568" width="15.77734375" style="248" customWidth="1"/>
    <col min="2569" max="2570" width="13.21875" style="248" customWidth="1"/>
    <col min="2571" max="2571" width="10.77734375" style="248" customWidth="1"/>
    <col min="2572" max="2572" width="14.21875" style="248" customWidth="1"/>
    <col min="2573" max="2573" width="13.5546875" style="248" customWidth="1"/>
    <col min="2574" max="2575" width="11.21875" style="248" customWidth="1"/>
    <col min="2576" max="2576" width="11.5546875" style="248" customWidth="1"/>
    <col min="2577" max="2577" width="14.44140625" style="248" customWidth="1"/>
    <col min="2578" max="2578" width="14.77734375" style="248" customWidth="1"/>
    <col min="2579" max="2579" width="13.77734375" style="248" customWidth="1"/>
    <col min="2580" max="2581" width="13.5546875" style="248" customWidth="1"/>
    <col min="2582" max="2583" width="13.77734375" style="248" customWidth="1"/>
    <col min="2584" max="2584" width="12.5546875" style="248" customWidth="1"/>
    <col min="2585" max="2585" width="12.21875" style="248" customWidth="1"/>
    <col min="2586" max="2586" width="12.77734375" style="248" customWidth="1"/>
    <col min="2587" max="2587" width="11.44140625" style="248" customWidth="1"/>
    <col min="2588" max="2589" width="9.77734375" style="248" customWidth="1"/>
    <col min="2590" max="2590" width="14.77734375" style="248" customWidth="1"/>
    <col min="2591" max="2591" width="13" style="248" customWidth="1"/>
    <col min="2592" max="2592" width="10.5546875" style="248" customWidth="1"/>
    <col min="2593" max="2594" width="9" style="248" customWidth="1"/>
    <col min="2595" max="2816" width="8.77734375" style="248"/>
    <col min="2817" max="2817" width="11.5546875" style="248" customWidth="1"/>
    <col min="2818" max="2819" width="13.77734375" style="248" customWidth="1"/>
    <col min="2820" max="2820" width="11.5546875" style="248" customWidth="1"/>
    <col min="2821" max="2821" width="17.21875" style="248" customWidth="1"/>
    <col min="2822" max="2822" width="11.5546875" style="248" customWidth="1"/>
    <col min="2823" max="2823" width="11" style="248" customWidth="1"/>
    <col min="2824" max="2824" width="15.77734375" style="248" customWidth="1"/>
    <col min="2825" max="2826" width="13.21875" style="248" customWidth="1"/>
    <col min="2827" max="2827" width="10.77734375" style="248" customWidth="1"/>
    <col min="2828" max="2828" width="14.21875" style="248" customWidth="1"/>
    <col min="2829" max="2829" width="13.5546875" style="248" customWidth="1"/>
    <col min="2830" max="2831" width="11.21875" style="248" customWidth="1"/>
    <col min="2832" max="2832" width="11.5546875" style="248" customWidth="1"/>
    <col min="2833" max="2833" width="14.44140625" style="248" customWidth="1"/>
    <col min="2834" max="2834" width="14.77734375" style="248" customWidth="1"/>
    <col min="2835" max="2835" width="13.77734375" style="248" customWidth="1"/>
    <col min="2836" max="2837" width="13.5546875" style="248" customWidth="1"/>
    <col min="2838" max="2839" width="13.77734375" style="248" customWidth="1"/>
    <col min="2840" max="2840" width="12.5546875" style="248" customWidth="1"/>
    <col min="2841" max="2841" width="12.21875" style="248" customWidth="1"/>
    <col min="2842" max="2842" width="12.77734375" style="248" customWidth="1"/>
    <col min="2843" max="2843" width="11.44140625" style="248" customWidth="1"/>
    <col min="2844" max="2845" width="9.77734375" style="248" customWidth="1"/>
    <col min="2846" max="2846" width="14.77734375" style="248" customWidth="1"/>
    <col min="2847" max="2847" width="13" style="248" customWidth="1"/>
    <col min="2848" max="2848" width="10.5546875" style="248" customWidth="1"/>
    <col min="2849" max="2850" width="9" style="248" customWidth="1"/>
    <col min="2851" max="3072" width="8.77734375" style="248"/>
    <col min="3073" max="3073" width="11.5546875" style="248" customWidth="1"/>
    <col min="3074" max="3075" width="13.77734375" style="248" customWidth="1"/>
    <col min="3076" max="3076" width="11.5546875" style="248" customWidth="1"/>
    <col min="3077" max="3077" width="17.21875" style="248" customWidth="1"/>
    <col min="3078" max="3078" width="11.5546875" style="248" customWidth="1"/>
    <col min="3079" max="3079" width="11" style="248" customWidth="1"/>
    <col min="3080" max="3080" width="15.77734375" style="248" customWidth="1"/>
    <col min="3081" max="3082" width="13.21875" style="248" customWidth="1"/>
    <col min="3083" max="3083" width="10.77734375" style="248" customWidth="1"/>
    <col min="3084" max="3084" width="14.21875" style="248" customWidth="1"/>
    <col min="3085" max="3085" width="13.5546875" style="248" customWidth="1"/>
    <col min="3086" max="3087" width="11.21875" style="248" customWidth="1"/>
    <col min="3088" max="3088" width="11.5546875" style="248" customWidth="1"/>
    <col min="3089" max="3089" width="14.44140625" style="248" customWidth="1"/>
    <col min="3090" max="3090" width="14.77734375" style="248" customWidth="1"/>
    <col min="3091" max="3091" width="13.77734375" style="248" customWidth="1"/>
    <col min="3092" max="3093" width="13.5546875" style="248" customWidth="1"/>
    <col min="3094" max="3095" width="13.77734375" style="248" customWidth="1"/>
    <col min="3096" max="3096" width="12.5546875" style="248" customWidth="1"/>
    <col min="3097" max="3097" width="12.21875" style="248" customWidth="1"/>
    <col min="3098" max="3098" width="12.77734375" style="248" customWidth="1"/>
    <col min="3099" max="3099" width="11.44140625" style="248" customWidth="1"/>
    <col min="3100" max="3101" width="9.77734375" style="248" customWidth="1"/>
    <col min="3102" max="3102" width="14.77734375" style="248" customWidth="1"/>
    <col min="3103" max="3103" width="13" style="248" customWidth="1"/>
    <col min="3104" max="3104" width="10.5546875" style="248" customWidth="1"/>
    <col min="3105" max="3106" width="9" style="248" customWidth="1"/>
    <col min="3107" max="3328" width="8.77734375" style="248"/>
    <col min="3329" max="3329" width="11.5546875" style="248" customWidth="1"/>
    <col min="3330" max="3331" width="13.77734375" style="248" customWidth="1"/>
    <col min="3332" max="3332" width="11.5546875" style="248" customWidth="1"/>
    <col min="3333" max="3333" width="17.21875" style="248" customWidth="1"/>
    <col min="3334" max="3334" width="11.5546875" style="248" customWidth="1"/>
    <col min="3335" max="3335" width="11" style="248" customWidth="1"/>
    <col min="3336" max="3336" width="15.77734375" style="248" customWidth="1"/>
    <col min="3337" max="3338" width="13.21875" style="248" customWidth="1"/>
    <col min="3339" max="3339" width="10.77734375" style="248" customWidth="1"/>
    <col min="3340" max="3340" width="14.21875" style="248" customWidth="1"/>
    <col min="3341" max="3341" width="13.5546875" style="248" customWidth="1"/>
    <col min="3342" max="3343" width="11.21875" style="248" customWidth="1"/>
    <col min="3344" max="3344" width="11.5546875" style="248" customWidth="1"/>
    <col min="3345" max="3345" width="14.44140625" style="248" customWidth="1"/>
    <col min="3346" max="3346" width="14.77734375" style="248" customWidth="1"/>
    <col min="3347" max="3347" width="13.77734375" style="248" customWidth="1"/>
    <col min="3348" max="3349" width="13.5546875" style="248" customWidth="1"/>
    <col min="3350" max="3351" width="13.77734375" style="248" customWidth="1"/>
    <col min="3352" max="3352" width="12.5546875" style="248" customWidth="1"/>
    <col min="3353" max="3353" width="12.21875" style="248" customWidth="1"/>
    <col min="3354" max="3354" width="12.77734375" style="248" customWidth="1"/>
    <col min="3355" max="3355" width="11.44140625" style="248" customWidth="1"/>
    <col min="3356" max="3357" width="9.77734375" style="248" customWidth="1"/>
    <col min="3358" max="3358" width="14.77734375" style="248" customWidth="1"/>
    <col min="3359" max="3359" width="13" style="248" customWidth="1"/>
    <col min="3360" max="3360" width="10.5546875" style="248" customWidth="1"/>
    <col min="3361" max="3362" width="9" style="248" customWidth="1"/>
    <col min="3363" max="3584" width="8.77734375" style="248"/>
    <col min="3585" max="3585" width="11.5546875" style="248" customWidth="1"/>
    <col min="3586" max="3587" width="13.77734375" style="248" customWidth="1"/>
    <col min="3588" max="3588" width="11.5546875" style="248" customWidth="1"/>
    <col min="3589" max="3589" width="17.21875" style="248" customWidth="1"/>
    <col min="3590" max="3590" width="11.5546875" style="248" customWidth="1"/>
    <col min="3591" max="3591" width="11" style="248" customWidth="1"/>
    <col min="3592" max="3592" width="15.77734375" style="248" customWidth="1"/>
    <col min="3593" max="3594" width="13.21875" style="248" customWidth="1"/>
    <col min="3595" max="3595" width="10.77734375" style="248" customWidth="1"/>
    <col min="3596" max="3596" width="14.21875" style="248" customWidth="1"/>
    <col min="3597" max="3597" width="13.5546875" style="248" customWidth="1"/>
    <col min="3598" max="3599" width="11.21875" style="248" customWidth="1"/>
    <col min="3600" max="3600" width="11.5546875" style="248" customWidth="1"/>
    <col min="3601" max="3601" width="14.44140625" style="248" customWidth="1"/>
    <col min="3602" max="3602" width="14.77734375" style="248" customWidth="1"/>
    <col min="3603" max="3603" width="13.77734375" style="248" customWidth="1"/>
    <col min="3604" max="3605" width="13.5546875" style="248" customWidth="1"/>
    <col min="3606" max="3607" width="13.77734375" style="248" customWidth="1"/>
    <col min="3608" max="3608" width="12.5546875" style="248" customWidth="1"/>
    <col min="3609" max="3609" width="12.21875" style="248" customWidth="1"/>
    <col min="3610" max="3610" width="12.77734375" style="248" customWidth="1"/>
    <col min="3611" max="3611" width="11.44140625" style="248" customWidth="1"/>
    <col min="3612" max="3613" width="9.77734375" style="248" customWidth="1"/>
    <col min="3614" max="3614" width="14.77734375" style="248" customWidth="1"/>
    <col min="3615" max="3615" width="13" style="248" customWidth="1"/>
    <col min="3616" max="3616" width="10.5546875" style="248" customWidth="1"/>
    <col min="3617" max="3618" width="9" style="248" customWidth="1"/>
    <col min="3619" max="3840" width="8.77734375" style="248"/>
    <col min="3841" max="3841" width="11.5546875" style="248" customWidth="1"/>
    <col min="3842" max="3843" width="13.77734375" style="248" customWidth="1"/>
    <col min="3844" max="3844" width="11.5546875" style="248" customWidth="1"/>
    <col min="3845" max="3845" width="17.21875" style="248" customWidth="1"/>
    <col min="3846" max="3846" width="11.5546875" style="248" customWidth="1"/>
    <col min="3847" max="3847" width="11" style="248" customWidth="1"/>
    <col min="3848" max="3848" width="15.77734375" style="248" customWidth="1"/>
    <col min="3849" max="3850" width="13.21875" style="248" customWidth="1"/>
    <col min="3851" max="3851" width="10.77734375" style="248" customWidth="1"/>
    <col min="3852" max="3852" width="14.21875" style="248" customWidth="1"/>
    <col min="3853" max="3853" width="13.5546875" style="248" customWidth="1"/>
    <col min="3854" max="3855" width="11.21875" style="248" customWidth="1"/>
    <col min="3856" max="3856" width="11.5546875" style="248" customWidth="1"/>
    <col min="3857" max="3857" width="14.44140625" style="248" customWidth="1"/>
    <col min="3858" max="3858" width="14.77734375" style="248" customWidth="1"/>
    <col min="3859" max="3859" width="13.77734375" style="248" customWidth="1"/>
    <col min="3860" max="3861" width="13.5546875" style="248" customWidth="1"/>
    <col min="3862" max="3863" width="13.77734375" style="248" customWidth="1"/>
    <col min="3864" max="3864" width="12.5546875" style="248" customWidth="1"/>
    <col min="3865" max="3865" width="12.21875" style="248" customWidth="1"/>
    <col min="3866" max="3866" width="12.77734375" style="248" customWidth="1"/>
    <col min="3867" max="3867" width="11.44140625" style="248" customWidth="1"/>
    <col min="3868" max="3869" width="9.77734375" style="248" customWidth="1"/>
    <col min="3870" max="3870" width="14.77734375" style="248" customWidth="1"/>
    <col min="3871" max="3871" width="13" style="248" customWidth="1"/>
    <col min="3872" max="3872" width="10.5546875" style="248" customWidth="1"/>
    <col min="3873" max="3874" width="9" style="248" customWidth="1"/>
    <col min="3875" max="4096" width="8.77734375" style="248"/>
    <col min="4097" max="4097" width="11.5546875" style="248" customWidth="1"/>
    <col min="4098" max="4099" width="13.77734375" style="248" customWidth="1"/>
    <col min="4100" max="4100" width="11.5546875" style="248" customWidth="1"/>
    <col min="4101" max="4101" width="17.21875" style="248" customWidth="1"/>
    <col min="4102" max="4102" width="11.5546875" style="248" customWidth="1"/>
    <col min="4103" max="4103" width="11" style="248" customWidth="1"/>
    <col min="4104" max="4104" width="15.77734375" style="248" customWidth="1"/>
    <col min="4105" max="4106" width="13.21875" style="248" customWidth="1"/>
    <col min="4107" max="4107" width="10.77734375" style="248" customWidth="1"/>
    <col min="4108" max="4108" width="14.21875" style="248" customWidth="1"/>
    <col min="4109" max="4109" width="13.5546875" style="248" customWidth="1"/>
    <col min="4110" max="4111" width="11.21875" style="248" customWidth="1"/>
    <col min="4112" max="4112" width="11.5546875" style="248" customWidth="1"/>
    <col min="4113" max="4113" width="14.44140625" style="248" customWidth="1"/>
    <col min="4114" max="4114" width="14.77734375" style="248" customWidth="1"/>
    <col min="4115" max="4115" width="13.77734375" style="248" customWidth="1"/>
    <col min="4116" max="4117" width="13.5546875" style="248" customWidth="1"/>
    <col min="4118" max="4119" width="13.77734375" style="248" customWidth="1"/>
    <col min="4120" max="4120" width="12.5546875" style="248" customWidth="1"/>
    <col min="4121" max="4121" width="12.21875" style="248" customWidth="1"/>
    <col min="4122" max="4122" width="12.77734375" style="248" customWidth="1"/>
    <col min="4123" max="4123" width="11.44140625" style="248" customWidth="1"/>
    <col min="4124" max="4125" width="9.77734375" style="248" customWidth="1"/>
    <col min="4126" max="4126" width="14.77734375" style="248" customWidth="1"/>
    <col min="4127" max="4127" width="13" style="248" customWidth="1"/>
    <col min="4128" max="4128" width="10.5546875" style="248" customWidth="1"/>
    <col min="4129" max="4130" width="9" style="248" customWidth="1"/>
    <col min="4131" max="4352" width="8.77734375" style="248"/>
    <col min="4353" max="4353" width="11.5546875" style="248" customWidth="1"/>
    <col min="4354" max="4355" width="13.77734375" style="248" customWidth="1"/>
    <col min="4356" max="4356" width="11.5546875" style="248" customWidth="1"/>
    <col min="4357" max="4357" width="17.21875" style="248" customWidth="1"/>
    <col min="4358" max="4358" width="11.5546875" style="248" customWidth="1"/>
    <col min="4359" max="4359" width="11" style="248" customWidth="1"/>
    <col min="4360" max="4360" width="15.77734375" style="248" customWidth="1"/>
    <col min="4361" max="4362" width="13.21875" style="248" customWidth="1"/>
    <col min="4363" max="4363" width="10.77734375" style="248" customWidth="1"/>
    <col min="4364" max="4364" width="14.21875" style="248" customWidth="1"/>
    <col min="4365" max="4365" width="13.5546875" style="248" customWidth="1"/>
    <col min="4366" max="4367" width="11.21875" style="248" customWidth="1"/>
    <col min="4368" max="4368" width="11.5546875" style="248" customWidth="1"/>
    <col min="4369" max="4369" width="14.44140625" style="248" customWidth="1"/>
    <col min="4370" max="4370" width="14.77734375" style="248" customWidth="1"/>
    <col min="4371" max="4371" width="13.77734375" style="248" customWidth="1"/>
    <col min="4372" max="4373" width="13.5546875" style="248" customWidth="1"/>
    <col min="4374" max="4375" width="13.77734375" style="248" customWidth="1"/>
    <col min="4376" max="4376" width="12.5546875" style="248" customWidth="1"/>
    <col min="4377" max="4377" width="12.21875" style="248" customWidth="1"/>
    <col min="4378" max="4378" width="12.77734375" style="248" customWidth="1"/>
    <col min="4379" max="4379" width="11.44140625" style="248" customWidth="1"/>
    <col min="4380" max="4381" width="9.77734375" style="248" customWidth="1"/>
    <col min="4382" max="4382" width="14.77734375" style="248" customWidth="1"/>
    <col min="4383" max="4383" width="13" style="248" customWidth="1"/>
    <col min="4384" max="4384" width="10.5546875" style="248" customWidth="1"/>
    <col min="4385" max="4386" width="9" style="248" customWidth="1"/>
    <col min="4387" max="4608" width="8.77734375" style="248"/>
    <col min="4609" max="4609" width="11.5546875" style="248" customWidth="1"/>
    <col min="4610" max="4611" width="13.77734375" style="248" customWidth="1"/>
    <col min="4612" max="4612" width="11.5546875" style="248" customWidth="1"/>
    <col min="4613" max="4613" width="17.21875" style="248" customWidth="1"/>
    <col min="4614" max="4614" width="11.5546875" style="248" customWidth="1"/>
    <col min="4615" max="4615" width="11" style="248" customWidth="1"/>
    <col min="4616" max="4616" width="15.77734375" style="248" customWidth="1"/>
    <col min="4617" max="4618" width="13.21875" style="248" customWidth="1"/>
    <col min="4619" max="4619" width="10.77734375" style="248" customWidth="1"/>
    <col min="4620" max="4620" width="14.21875" style="248" customWidth="1"/>
    <col min="4621" max="4621" width="13.5546875" style="248" customWidth="1"/>
    <col min="4622" max="4623" width="11.21875" style="248" customWidth="1"/>
    <col min="4624" max="4624" width="11.5546875" style="248" customWidth="1"/>
    <col min="4625" max="4625" width="14.44140625" style="248" customWidth="1"/>
    <col min="4626" max="4626" width="14.77734375" style="248" customWidth="1"/>
    <col min="4627" max="4627" width="13.77734375" style="248" customWidth="1"/>
    <col min="4628" max="4629" width="13.5546875" style="248" customWidth="1"/>
    <col min="4630" max="4631" width="13.77734375" style="248" customWidth="1"/>
    <col min="4632" max="4632" width="12.5546875" style="248" customWidth="1"/>
    <col min="4633" max="4633" width="12.21875" style="248" customWidth="1"/>
    <col min="4634" max="4634" width="12.77734375" style="248" customWidth="1"/>
    <col min="4635" max="4635" width="11.44140625" style="248" customWidth="1"/>
    <col min="4636" max="4637" width="9.77734375" style="248" customWidth="1"/>
    <col min="4638" max="4638" width="14.77734375" style="248" customWidth="1"/>
    <col min="4639" max="4639" width="13" style="248" customWidth="1"/>
    <col min="4640" max="4640" width="10.5546875" style="248" customWidth="1"/>
    <col min="4641" max="4642" width="9" style="248" customWidth="1"/>
    <col min="4643" max="4864" width="8.77734375" style="248"/>
    <col min="4865" max="4865" width="11.5546875" style="248" customWidth="1"/>
    <col min="4866" max="4867" width="13.77734375" style="248" customWidth="1"/>
    <col min="4868" max="4868" width="11.5546875" style="248" customWidth="1"/>
    <col min="4869" max="4869" width="17.21875" style="248" customWidth="1"/>
    <col min="4870" max="4870" width="11.5546875" style="248" customWidth="1"/>
    <col min="4871" max="4871" width="11" style="248" customWidth="1"/>
    <col min="4872" max="4872" width="15.77734375" style="248" customWidth="1"/>
    <col min="4873" max="4874" width="13.21875" style="248" customWidth="1"/>
    <col min="4875" max="4875" width="10.77734375" style="248" customWidth="1"/>
    <col min="4876" max="4876" width="14.21875" style="248" customWidth="1"/>
    <col min="4877" max="4877" width="13.5546875" style="248" customWidth="1"/>
    <col min="4878" max="4879" width="11.21875" style="248" customWidth="1"/>
    <col min="4880" max="4880" width="11.5546875" style="248" customWidth="1"/>
    <col min="4881" max="4881" width="14.44140625" style="248" customWidth="1"/>
    <col min="4882" max="4882" width="14.77734375" style="248" customWidth="1"/>
    <col min="4883" max="4883" width="13.77734375" style="248" customWidth="1"/>
    <col min="4884" max="4885" width="13.5546875" style="248" customWidth="1"/>
    <col min="4886" max="4887" width="13.77734375" style="248" customWidth="1"/>
    <col min="4888" max="4888" width="12.5546875" style="248" customWidth="1"/>
    <col min="4889" max="4889" width="12.21875" style="248" customWidth="1"/>
    <col min="4890" max="4890" width="12.77734375" style="248" customWidth="1"/>
    <col min="4891" max="4891" width="11.44140625" style="248" customWidth="1"/>
    <col min="4892" max="4893" width="9.77734375" style="248" customWidth="1"/>
    <col min="4894" max="4894" width="14.77734375" style="248" customWidth="1"/>
    <col min="4895" max="4895" width="13" style="248" customWidth="1"/>
    <col min="4896" max="4896" width="10.5546875" style="248" customWidth="1"/>
    <col min="4897" max="4898" width="9" style="248" customWidth="1"/>
    <col min="4899" max="5120" width="8.77734375" style="248"/>
    <col min="5121" max="5121" width="11.5546875" style="248" customWidth="1"/>
    <col min="5122" max="5123" width="13.77734375" style="248" customWidth="1"/>
    <col min="5124" max="5124" width="11.5546875" style="248" customWidth="1"/>
    <col min="5125" max="5125" width="17.21875" style="248" customWidth="1"/>
    <col min="5126" max="5126" width="11.5546875" style="248" customWidth="1"/>
    <col min="5127" max="5127" width="11" style="248" customWidth="1"/>
    <col min="5128" max="5128" width="15.77734375" style="248" customWidth="1"/>
    <col min="5129" max="5130" width="13.21875" style="248" customWidth="1"/>
    <col min="5131" max="5131" width="10.77734375" style="248" customWidth="1"/>
    <col min="5132" max="5132" width="14.21875" style="248" customWidth="1"/>
    <col min="5133" max="5133" width="13.5546875" style="248" customWidth="1"/>
    <col min="5134" max="5135" width="11.21875" style="248" customWidth="1"/>
    <col min="5136" max="5136" width="11.5546875" style="248" customWidth="1"/>
    <col min="5137" max="5137" width="14.44140625" style="248" customWidth="1"/>
    <col min="5138" max="5138" width="14.77734375" style="248" customWidth="1"/>
    <col min="5139" max="5139" width="13.77734375" style="248" customWidth="1"/>
    <col min="5140" max="5141" width="13.5546875" style="248" customWidth="1"/>
    <col min="5142" max="5143" width="13.77734375" style="248" customWidth="1"/>
    <col min="5144" max="5144" width="12.5546875" style="248" customWidth="1"/>
    <col min="5145" max="5145" width="12.21875" style="248" customWidth="1"/>
    <col min="5146" max="5146" width="12.77734375" style="248" customWidth="1"/>
    <col min="5147" max="5147" width="11.44140625" style="248" customWidth="1"/>
    <col min="5148" max="5149" width="9.77734375" style="248" customWidth="1"/>
    <col min="5150" max="5150" width="14.77734375" style="248" customWidth="1"/>
    <col min="5151" max="5151" width="13" style="248" customWidth="1"/>
    <col min="5152" max="5152" width="10.5546875" style="248" customWidth="1"/>
    <col min="5153" max="5154" width="9" style="248" customWidth="1"/>
    <col min="5155" max="5376" width="8.77734375" style="248"/>
    <col min="5377" max="5377" width="11.5546875" style="248" customWidth="1"/>
    <col min="5378" max="5379" width="13.77734375" style="248" customWidth="1"/>
    <col min="5380" max="5380" width="11.5546875" style="248" customWidth="1"/>
    <col min="5381" max="5381" width="17.21875" style="248" customWidth="1"/>
    <col min="5382" max="5382" width="11.5546875" style="248" customWidth="1"/>
    <col min="5383" max="5383" width="11" style="248" customWidth="1"/>
    <col min="5384" max="5384" width="15.77734375" style="248" customWidth="1"/>
    <col min="5385" max="5386" width="13.21875" style="248" customWidth="1"/>
    <col min="5387" max="5387" width="10.77734375" style="248" customWidth="1"/>
    <col min="5388" max="5388" width="14.21875" style="248" customWidth="1"/>
    <col min="5389" max="5389" width="13.5546875" style="248" customWidth="1"/>
    <col min="5390" max="5391" width="11.21875" style="248" customWidth="1"/>
    <col min="5392" max="5392" width="11.5546875" style="248" customWidth="1"/>
    <col min="5393" max="5393" width="14.44140625" style="248" customWidth="1"/>
    <col min="5394" max="5394" width="14.77734375" style="248" customWidth="1"/>
    <col min="5395" max="5395" width="13.77734375" style="248" customWidth="1"/>
    <col min="5396" max="5397" width="13.5546875" style="248" customWidth="1"/>
    <col min="5398" max="5399" width="13.77734375" style="248" customWidth="1"/>
    <col min="5400" max="5400" width="12.5546875" style="248" customWidth="1"/>
    <col min="5401" max="5401" width="12.21875" style="248" customWidth="1"/>
    <col min="5402" max="5402" width="12.77734375" style="248" customWidth="1"/>
    <col min="5403" max="5403" width="11.44140625" style="248" customWidth="1"/>
    <col min="5404" max="5405" width="9.77734375" style="248" customWidth="1"/>
    <col min="5406" max="5406" width="14.77734375" style="248" customWidth="1"/>
    <col min="5407" max="5407" width="13" style="248" customWidth="1"/>
    <col min="5408" max="5408" width="10.5546875" style="248" customWidth="1"/>
    <col min="5409" max="5410" width="9" style="248" customWidth="1"/>
    <col min="5411" max="5632" width="8.77734375" style="248"/>
    <col min="5633" max="5633" width="11.5546875" style="248" customWidth="1"/>
    <col min="5634" max="5635" width="13.77734375" style="248" customWidth="1"/>
    <col min="5636" max="5636" width="11.5546875" style="248" customWidth="1"/>
    <col min="5637" max="5637" width="17.21875" style="248" customWidth="1"/>
    <col min="5638" max="5638" width="11.5546875" style="248" customWidth="1"/>
    <col min="5639" max="5639" width="11" style="248" customWidth="1"/>
    <col min="5640" max="5640" width="15.77734375" style="248" customWidth="1"/>
    <col min="5641" max="5642" width="13.21875" style="248" customWidth="1"/>
    <col min="5643" max="5643" width="10.77734375" style="248" customWidth="1"/>
    <col min="5644" max="5644" width="14.21875" style="248" customWidth="1"/>
    <col min="5645" max="5645" width="13.5546875" style="248" customWidth="1"/>
    <col min="5646" max="5647" width="11.21875" style="248" customWidth="1"/>
    <col min="5648" max="5648" width="11.5546875" style="248" customWidth="1"/>
    <col min="5649" max="5649" width="14.44140625" style="248" customWidth="1"/>
    <col min="5650" max="5650" width="14.77734375" style="248" customWidth="1"/>
    <col min="5651" max="5651" width="13.77734375" style="248" customWidth="1"/>
    <col min="5652" max="5653" width="13.5546875" style="248" customWidth="1"/>
    <col min="5654" max="5655" width="13.77734375" style="248" customWidth="1"/>
    <col min="5656" max="5656" width="12.5546875" style="248" customWidth="1"/>
    <col min="5657" max="5657" width="12.21875" style="248" customWidth="1"/>
    <col min="5658" max="5658" width="12.77734375" style="248" customWidth="1"/>
    <col min="5659" max="5659" width="11.44140625" style="248" customWidth="1"/>
    <col min="5660" max="5661" width="9.77734375" style="248" customWidth="1"/>
    <col min="5662" max="5662" width="14.77734375" style="248" customWidth="1"/>
    <col min="5663" max="5663" width="13" style="248" customWidth="1"/>
    <col min="5664" max="5664" width="10.5546875" style="248" customWidth="1"/>
    <col min="5665" max="5666" width="9" style="248" customWidth="1"/>
    <col min="5667" max="5888" width="8.77734375" style="248"/>
    <col min="5889" max="5889" width="11.5546875" style="248" customWidth="1"/>
    <col min="5890" max="5891" width="13.77734375" style="248" customWidth="1"/>
    <col min="5892" max="5892" width="11.5546875" style="248" customWidth="1"/>
    <col min="5893" max="5893" width="17.21875" style="248" customWidth="1"/>
    <col min="5894" max="5894" width="11.5546875" style="248" customWidth="1"/>
    <col min="5895" max="5895" width="11" style="248" customWidth="1"/>
    <col min="5896" max="5896" width="15.77734375" style="248" customWidth="1"/>
    <col min="5897" max="5898" width="13.21875" style="248" customWidth="1"/>
    <col min="5899" max="5899" width="10.77734375" style="248" customWidth="1"/>
    <col min="5900" max="5900" width="14.21875" style="248" customWidth="1"/>
    <col min="5901" max="5901" width="13.5546875" style="248" customWidth="1"/>
    <col min="5902" max="5903" width="11.21875" style="248" customWidth="1"/>
    <col min="5904" max="5904" width="11.5546875" style="248" customWidth="1"/>
    <col min="5905" max="5905" width="14.44140625" style="248" customWidth="1"/>
    <col min="5906" max="5906" width="14.77734375" style="248" customWidth="1"/>
    <col min="5907" max="5907" width="13.77734375" style="248" customWidth="1"/>
    <col min="5908" max="5909" width="13.5546875" style="248" customWidth="1"/>
    <col min="5910" max="5911" width="13.77734375" style="248" customWidth="1"/>
    <col min="5912" max="5912" width="12.5546875" style="248" customWidth="1"/>
    <col min="5913" max="5913" width="12.21875" style="248" customWidth="1"/>
    <col min="5914" max="5914" width="12.77734375" style="248" customWidth="1"/>
    <col min="5915" max="5915" width="11.44140625" style="248" customWidth="1"/>
    <col min="5916" max="5917" width="9.77734375" style="248" customWidth="1"/>
    <col min="5918" max="5918" width="14.77734375" style="248" customWidth="1"/>
    <col min="5919" max="5919" width="13" style="248" customWidth="1"/>
    <col min="5920" max="5920" width="10.5546875" style="248" customWidth="1"/>
    <col min="5921" max="5922" width="9" style="248" customWidth="1"/>
    <col min="5923" max="6144" width="8.77734375" style="248"/>
    <col min="6145" max="6145" width="11.5546875" style="248" customWidth="1"/>
    <col min="6146" max="6147" width="13.77734375" style="248" customWidth="1"/>
    <col min="6148" max="6148" width="11.5546875" style="248" customWidth="1"/>
    <col min="6149" max="6149" width="17.21875" style="248" customWidth="1"/>
    <col min="6150" max="6150" width="11.5546875" style="248" customWidth="1"/>
    <col min="6151" max="6151" width="11" style="248" customWidth="1"/>
    <col min="6152" max="6152" width="15.77734375" style="248" customWidth="1"/>
    <col min="6153" max="6154" width="13.21875" style="248" customWidth="1"/>
    <col min="6155" max="6155" width="10.77734375" style="248" customWidth="1"/>
    <col min="6156" max="6156" width="14.21875" style="248" customWidth="1"/>
    <col min="6157" max="6157" width="13.5546875" style="248" customWidth="1"/>
    <col min="6158" max="6159" width="11.21875" style="248" customWidth="1"/>
    <col min="6160" max="6160" width="11.5546875" style="248" customWidth="1"/>
    <col min="6161" max="6161" width="14.44140625" style="248" customWidth="1"/>
    <col min="6162" max="6162" width="14.77734375" style="248" customWidth="1"/>
    <col min="6163" max="6163" width="13.77734375" style="248" customWidth="1"/>
    <col min="6164" max="6165" width="13.5546875" style="248" customWidth="1"/>
    <col min="6166" max="6167" width="13.77734375" style="248" customWidth="1"/>
    <col min="6168" max="6168" width="12.5546875" style="248" customWidth="1"/>
    <col min="6169" max="6169" width="12.21875" style="248" customWidth="1"/>
    <col min="6170" max="6170" width="12.77734375" style="248" customWidth="1"/>
    <col min="6171" max="6171" width="11.44140625" style="248" customWidth="1"/>
    <col min="6172" max="6173" width="9.77734375" style="248" customWidth="1"/>
    <col min="6174" max="6174" width="14.77734375" style="248" customWidth="1"/>
    <col min="6175" max="6175" width="13" style="248" customWidth="1"/>
    <col min="6176" max="6176" width="10.5546875" style="248" customWidth="1"/>
    <col min="6177" max="6178" width="9" style="248" customWidth="1"/>
    <col min="6179" max="6400" width="8.77734375" style="248"/>
    <col min="6401" max="6401" width="11.5546875" style="248" customWidth="1"/>
    <col min="6402" max="6403" width="13.77734375" style="248" customWidth="1"/>
    <col min="6404" max="6404" width="11.5546875" style="248" customWidth="1"/>
    <col min="6405" max="6405" width="17.21875" style="248" customWidth="1"/>
    <col min="6406" max="6406" width="11.5546875" style="248" customWidth="1"/>
    <col min="6407" max="6407" width="11" style="248" customWidth="1"/>
    <col min="6408" max="6408" width="15.77734375" style="248" customWidth="1"/>
    <col min="6409" max="6410" width="13.21875" style="248" customWidth="1"/>
    <col min="6411" max="6411" width="10.77734375" style="248" customWidth="1"/>
    <col min="6412" max="6412" width="14.21875" style="248" customWidth="1"/>
    <col min="6413" max="6413" width="13.5546875" style="248" customWidth="1"/>
    <col min="6414" max="6415" width="11.21875" style="248" customWidth="1"/>
    <col min="6416" max="6416" width="11.5546875" style="248" customWidth="1"/>
    <col min="6417" max="6417" width="14.44140625" style="248" customWidth="1"/>
    <col min="6418" max="6418" width="14.77734375" style="248" customWidth="1"/>
    <col min="6419" max="6419" width="13.77734375" style="248" customWidth="1"/>
    <col min="6420" max="6421" width="13.5546875" style="248" customWidth="1"/>
    <col min="6422" max="6423" width="13.77734375" style="248" customWidth="1"/>
    <col min="6424" max="6424" width="12.5546875" style="248" customWidth="1"/>
    <col min="6425" max="6425" width="12.21875" style="248" customWidth="1"/>
    <col min="6426" max="6426" width="12.77734375" style="248" customWidth="1"/>
    <col min="6427" max="6427" width="11.44140625" style="248" customWidth="1"/>
    <col min="6428" max="6429" width="9.77734375" style="248" customWidth="1"/>
    <col min="6430" max="6430" width="14.77734375" style="248" customWidth="1"/>
    <col min="6431" max="6431" width="13" style="248" customWidth="1"/>
    <col min="6432" max="6432" width="10.5546875" style="248" customWidth="1"/>
    <col min="6433" max="6434" width="9" style="248" customWidth="1"/>
    <col min="6435" max="6656" width="8.77734375" style="248"/>
    <col min="6657" max="6657" width="11.5546875" style="248" customWidth="1"/>
    <col min="6658" max="6659" width="13.77734375" style="248" customWidth="1"/>
    <col min="6660" max="6660" width="11.5546875" style="248" customWidth="1"/>
    <col min="6661" max="6661" width="17.21875" style="248" customWidth="1"/>
    <col min="6662" max="6662" width="11.5546875" style="248" customWidth="1"/>
    <col min="6663" max="6663" width="11" style="248" customWidth="1"/>
    <col min="6664" max="6664" width="15.77734375" style="248" customWidth="1"/>
    <col min="6665" max="6666" width="13.21875" style="248" customWidth="1"/>
    <col min="6667" max="6667" width="10.77734375" style="248" customWidth="1"/>
    <col min="6668" max="6668" width="14.21875" style="248" customWidth="1"/>
    <col min="6669" max="6669" width="13.5546875" style="248" customWidth="1"/>
    <col min="6670" max="6671" width="11.21875" style="248" customWidth="1"/>
    <col min="6672" max="6672" width="11.5546875" style="248" customWidth="1"/>
    <col min="6673" max="6673" width="14.44140625" style="248" customWidth="1"/>
    <col min="6674" max="6674" width="14.77734375" style="248" customWidth="1"/>
    <col min="6675" max="6675" width="13.77734375" style="248" customWidth="1"/>
    <col min="6676" max="6677" width="13.5546875" style="248" customWidth="1"/>
    <col min="6678" max="6679" width="13.77734375" style="248" customWidth="1"/>
    <col min="6680" max="6680" width="12.5546875" style="248" customWidth="1"/>
    <col min="6681" max="6681" width="12.21875" style="248" customWidth="1"/>
    <col min="6682" max="6682" width="12.77734375" style="248" customWidth="1"/>
    <col min="6683" max="6683" width="11.44140625" style="248" customWidth="1"/>
    <col min="6684" max="6685" width="9.77734375" style="248" customWidth="1"/>
    <col min="6686" max="6686" width="14.77734375" style="248" customWidth="1"/>
    <col min="6687" max="6687" width="13" style="248" customWidth="1"/>
    <col min="6688" max="6688" width="10.5546875" style="248" customWidth="1"/>
    <col min="6689" max="6690" width="9" style="248" customWidth="1"/>
    <col min="6691" max="6912" width="8.77734375" style="248"/>
    <col min="6913" max="6913" width="11.5546875" style="248" customWidth="1"/>
    <col min="6914" max="6915" width="13.77734375" style="248" customWidth="1"/>
    <col min="6916" max="6916" width="11.5546875" style="248" customWidth="1"/>
    <col min="6917" max="6917" width="17.21875" style="248" customWidth="1"/>
    <col min="6918" max="6918" width="11.5546875" style="248" customWidth="1"/>
    <col min="6919" max="6919" width="11" style="248" customWidth="1"/>
    <col min="6920" max="6920" width="15.77734375" style="248" customWidth="1"/>
    <col min="6921" max="6922" width="13.21875" style="248" customWidth="1"/>
    <col min="6923" max="6923" width="10.77734375" style="248" customWidth="1"/>
    <col min="6924" max="6924" width="14.21875" style="248" customWidth="1"/>
    <col min="6925" max="6925" width="13.5546875" style="248" customWidth="1"/>
    <col min="6926" max="6927" width="11.21875" style="248" customWidth="1"/>
    <col min="6928" max="6928" width="11.5546875" style="248" customWidth="1"/>
    <col min="6929" max="6929" width="14.44140625" style="248" customWidth="1"/>
    <col min="6930" max="6930" width="14.77734375" style="248" customWidth="1"/>
    <col min="6931" max="6931" width="13.77734375" style="248" customWidth="1"/>
    <col min="6932" max="6933" width="13.5546875" style="248" customWidth="1"/>
    <col min="6934" max="6935" width="13.77734375" style="248" customWidth="1"/>
    <col min="6936" max="6936" width="12.5546875" style="248" customWidth="1"/>
    <col min="6937" max="6937" width="12.21875" style="248" customWidth="1"/>
    <col min="6938" max="6938" width="12.77734375" style="248" customWidth="1"/>
    <col min="6939" max="6939" width="11.44140625" style="248" customWidth="1"/>
    <col min="6940" max="6941" width="9.77734375" style="248" customWidth="1"/>
    <col min="6942" max="6942" width="14.77734375" style="248" customWidth="1"/>
    <col min="6943" max="6943" width="13" style="248" customWidth="1"/>
    <col min="6944" max="6944" width="10.5546875" style="248" customWidth="1"/>
    <col min="6945" max="6946" width="9" style="248" customWidth="1"/>
    <col min="6947" max="7168" width="8.77734375" style="248"/>
    <col min="7169" max="7169" width="11.5546875" style="248" customWidth="1"/>
    <col min="7170" max="7171" width="13.77734375" style="248" customWidth="1"/>
    <col min="7172" max="7172" width="11.5546875" style="248" customWidth="1"/>
    <col min="7173" max="7173" width="17.21875" style="248" customWidth="1"/>
    <col min="7174" max="7174" width="11.5546875" style="248" customWidth="1"/>
    <col min="7175" max="7175" width="11" style="248" customWidth="1"/>
    <col min="7176" max="7176" width="15.77734375" style="248" customWidth="1"/>
    <col min="7177" max="7178" width="13.21875" style="248" customWidth="1"/>
    <col min="7179" max="7179" width="10.77734375" style="248" customWidth="1"/>
    <col min="7180" max="7180" width="14.21875" style="248" customWidth="1"/>
    <col min="7181" max="7181" width="13.5546875" style="248" customWidth="1"/>
    <col min="7182" max="7183" width="11.21875" style="248" customWidth="1"/>
    <col min="7184" max="7184" width="11.5546875" style="248" customWidth="1"/>
    <col min="7185" max="7185" width="14.44140625" style="248" customWidth="1"/>
    <col min="7186" max="7186" width="14.77734375" style="248" customWidth="1"/>
    <col min="7187" max="7187" width="13.77734375" style="248" customWidth="1"/>
    <col min="7188" max="7189" width="13.5546875" style="248" customWidth="1"/>
    <col min="7190" max="7191" width="13.77734375" style="248" customWidth="1"/>
    <col min="7192" max="7192" width="12.5546875" style="248" customWidth="1"/>
    <col min="7193" max="7193" width="12.21875" style="248" customWidth="1"/>
    <col min="7194" max="7194" width="12.77734375" style="248" customWidth="1"/>
    <col min="7195" max="7195" width="11.44140625" style="248" customWidth="1"/>
    <col min="7196" max="7197" width="9.77734375" style="248" customWidth="1"/>
    <col min="7198" max="7198" width="14.77734375" style="248" customWidth="1"/>
    <col min="7199" max="7199" width="13" style="248" customWidth="1"/>
    <col min="7200" max="7200" width="10.5546875" style="248" customWidth="1"/>
    <col min="7201" max="7202" width="9" style="248" customWidth="1"/>
    <col min="7203" max="7424" width="8.77734375" style="248"/>
    <col min="7425" max="7425" width="11.5546875" style="248" customWidth="1"/>
    <col min="7426" max="7427" width="13.77734375" style="248" customWidth="1"/>
    <col min="7428" max="7428" width="11.5546875" style="248" customWidth="1"/>
    <col min="7429" max="7429" width="17.21875" style="248" customWidth="1"/>
    <col min="7430" max="7430" width="11.5546875" style="248" customWidth="1"/>
    <col min="7431" max="7431" width="11" style="248" customWidth="1"/>
    <col min="7432" max="7432" width="15.77734375" style="248" customWidth="1"/>
    <col min="7433" max="7434" width="13.21875" style="248" customWidth="1"/>
    <col min="7435" max="7435" width="10.77734375" style="248" customWidth="1"/>
    <col min="7436" max="7436" width="14.21875" style="248" customWidth="1"/>
    <col min="7437" max="7437" width="13.5546875" style="248" customWidth="1"/>
    <col min="7438" max="7439" width="11.21875" style="248" customWidth="1"/>
    <col min="7440" max="7440" width="11.5546875" style="248" customWidth="1"/>
    <col min="7441" max="7441" width="14.44140625" style="248" customWidth="1"/>
    <col min="7442" max="7442" width="14.77734375" style="248" customWidth="1"/>
    <col min="7443" max="7443" width="13.77734375" style="248" customWidth="1"/>
    <col min="7444" max="7445" width="13.5546875" style="248" customWidth="1"/>
    <col min="7446" max="7447" width="13.77734375" style="248" customWidth="1"/>
    <col min="7448" max="7448" width="12.5546875" style="248" customWidth="1"/>
    <col min="7449" max="7449" width="12.21875" style="248" customWidth="1"/>
    <col min="7450" max="7450" width="12.77734375" style="248" customWidth="1"/>
    <col min="7451" max="7451" width="11.44140625" style="248" customWidth="1"/>
    <col min="7452" max="7453" width="9.77734375" style="248" customWidth="1"/>
    <col min="7454" max="7454" width="14.77734375" style="248" customWidth="1"/>
    <col min="7455" max="7455" width="13" style="248" customWidth="1"/>
    <col min="7456" max="7456" width="10.5546875" style="248" customWidth="1"/>
    <col min="7457" max="7458" width="9" style="248" customWidth="1"/>
    <col min="7459" max="7680" width="8.77734375" style="248"/>
    <col min="7681" max="7681" width="11.5546875" style="248" customWidth="1"/>
    <col min="7682" max="7683" width="13.77734375" style="248" customWidth="1"/>
    <col min="7684" max="7684" width="11.5546875" style="248" customWidth="1"/>
    <col min="7685" max="7685" width="17.21875" style="248" customWidth="1"/>
    <col min="7686" max="7686" width="11.5546875" style="248" customWidth="1"/>
    <col min="7687" max="7687" width="11" style="248" customWidth="1"/>
    <col min="7688" max="7688" width="15.77734375" style="248" customWidth="1"/>
    <col min="7689" max="7690" width="13.21875" style="248" customWidth="1"/>
    <col min="7691" max="7691" width="10.77734375" style="248" customWidth="1"/>
    <col min="7692" max="7692" width="14.21875" style="248" customWidth="1"/>
    <col min="7693" max="7693" width="13.5546875" style="248" customWidth="1"/>
    <col min="7694" max="7695" width="11.21875" style="248" customWidth="1"/>
    <col min="7696" max="7696" width="11.5546875" style="248" customWidth="1"/>
    <col min="7697" max="7697" width="14.44140625" style="248" customWidth="1"/>
    <col min="7698" max="7698" width="14.77734375" style="248" customWidth="1"/>
    <col min="7699" max="7699" width="13.77734375" style="248" customWidth="1"/>
    <col min="7700" max="7701" width="13.5546875" style="248" customWidth="1"/>
    <col min="7702" max="7703" width="13.77734375" style="248" customWidth="1"/>
    <col min="7704" max="7704" width="12.5546875" style="248" customWidth="1"/>
    <col min="7705" max="7705" width="12.21875" style="248" customWidth="1"/>
    <col min="7706" max="7706" width="12.77734375" style="248" customWidth="1"/>
    <col min="7707" max="7707" width="11.44140625" style="248" customWidth="1"/>
    <col min="7708" max="7709" width="9.77734375" style="248" customWidth="1"/>
    <col min="7710" max="7710" width="14.77734375" style="248" customWidth="1"/>
    <col min="7711" max="7711" width="13" style="248" customWidth="1"/>
    <col min="7712" max="7712" width="10.5546875" style="248" customWidth="1"/>
    <col min="7713" max="7714" width="9" style="248" customWidth="1"/>
    <col min="7715" max="7936" width="8.77734375" style="248"/>
    <col min="7937" max="7937" width="11.5546875" style="248" customWidth="1"/>
    <col min="7938" max="7939" width="13.77734375" style="248" customWidth="1"/>
    <col min="7940" max="7940" width="11.5546875" style="248" customWidth="1"/>
    <col min="7941" max="7941" width="17.21875" style="248" customWidth="1"/>
    <col min="7942" max="7942" width="11.5546875" style="248" customWidth="1"/>
    <col min="7943" max="7943" width="11" style="248" customWidth="1"/>
    <col min="7944" max="7944" width="15.77734375" style="248" customWidth="1"/>
    <col min="7945" max="7946" width="13.21875" style="248" customWidth="1"/>
    <col min="7947" max="7947" width="10.77734375" style="248" customWidth="1"/>
    <col min="7948" max="7948" width="14.21875" style="248" customWidth="1"/>
    <col min="7949" max="7949" width="13.5546875" style="248" customWidth="1"/>
    <col min="7950" max="7951" width="11.21875" style="248" customWidth="1"/>
    <col min="7952" max="7952" width="11.5546875" style="248" customWidth="1"/>
    <col min="7953" max="7953" width="14.44140625" style="248" customWidth="1"/>
    <col min="7954" max="7954" width="14.77734375" style="248" customWidth="1"/>
    <col min="7955" max="7955" width="13.77734375" style="248" customWidth="1"/>
    <col min="7956" max="7957" width="13.5546875" style="248" customWidth="1"/>
    <col min="7958" max="7959" width="13.77734375" style="248" customWidth="1"/>
    <col min="7960" max="7960" width="12.5546875" style="248" customWidth="1"/>
    <col min="7961" max="7961" width="12.21875" style="248" customWidth="1"/>
    <col min="7962" max="7962" width="12.77734375" style="248" customWidth="1"/>
    <col min="7963" max="7963" width="11.44140625" style="248" customWidth="1"/>
    <col min="7964" max="7965" width="9.77734375" style="248" customWidth="1"/>
    <col min="7966" max="7966" width="14.77734375" style="248" customWidth="1"/>
    <col min="7967" max="7967" width="13" style="248" customWidth="1"/>
    <col min="7968" max="7968" width="10.5546875" style="248" customWidth="1"/>
    <col min="7969" max="7970" width="9" style="248" customWidth="1"/>
    <col min="7971" max="8192" width="8.77734375" style="248"/>
    <col min="8193" max="8193" width="11.5546875" style="248" customWidth="1"/>
    <col min="8194" max="8195" width="13.77734375" style="248" customWidth="1"/>
    <col min="8196" max="8196" width="11.5546875" style="248" customWidth="1"/>
    <col min="8197" max="8197" width="17.21875" style="248" customWidth="1"/>
    <col min="8198" max="8198" width="11.5546875" style="248" customWidth="1"/>
    <col min="8199" max="8199" width="11" style="248" customWidth="1"/>
    <col min="8200" max="8200" width="15.77734375" style="248" customWidth="1"/>
    <col min="8201" max="8202" width="13.21875" style="248" customWidth="1"/>
    <col min="8203" max="8203" width="10.77734375" style="248" customWidth="1"/>
    <col min="8204" max="8204" width="14.21875" style="248" customWidth="1"/>
    <col min="8205" max="8205" width="13.5546875" style="248" customWidth="1"/>
    <col min="8206" max="8207" width="11.21875" style="248" customWidth="1"/>
    <col min="8208" max="8208" width="11.5546875" style="248" customWidth="1"/>
    <col min="8209" max="8209" width="14.44140625" style="248" customWidth="1"/>
    <col min="8210" max="8210" width="14.77734375" style="248" customWidth="1"/>
    <col min="8211" max="8211" width="13.77734375" style="248" customWidth="1"/>
    <col min="8212" max="8213" width="13.5546875" style="248" customWidth="1"/>
    <col min="8214" max="8215" width="13.77734375" style="248" customWidth="1"/>
    <col min="8216" max="8216" width="12.5546875" style="248" customWidth="1"/>
    <col min="8217" max="8217" width="12.21875" style="248" customWidth="1"/>
    <col min="8218" max="8218" width="12.77734375" style="248" customWidth="1"/>
    <col min="8219" max="8219" width="11.44140625" style="248" customWidth="1"/>
    <col min="8220" max="8221" width="9.77734375" style="248" customWidth="1"/>
    <col min="8222" max="8222" width="14.77734375" style="248" customWidth="1"/>
    <col min="8223" max="8223" width="13" style="248" customWidth="1"/>
    <col min="8224" max="8224" width="10.5546875" style="248" customWidth="1"/>
    <col min="8225" max="8226" width="9" style="248" customWidth="1"/>
    <col min="8227" max="8448" width="8.77734375" style="248"/>
    <col min="8449" max="8449" width="11.5546875" style="248" customWidth="1"/>
    <col min="8450" max="8451" width="13.77734375" style="248" customWidth="1"/>
    <col min="8452" max="8452" width="11.5546875" style="248" customWidth="1"/>
    <col min="8453" max="8453" width="17.21875" style="248" customWidth="1"/>
    <col min="8454" max="8454" width="11.5546875" style="248" customWidth="1"/>
    <col min="8455" max="8455" width="11" style="248" customWidth="1"/>
    <col min="8456" max="8456" width="15.77734375" style="248" customWidth="1"/>
    <col min="8457" max="8458" width="13.21875" style="248" customWidth="1"/>
    <col min="8459" max="8459" width="10.77734375" style="248" customWidth="1"/>
    <col min="8460" max="8460" width="14.21875" style="248" customWidth="1"/>
    <col min="8461" max="8461" width="13.5546875" style="248" customWidth="1"/>
    <col min="8462" max="8463" width="11.21875" style="248" customWidth="1"/>
    <col min="8464" max="8464" width="11.5546875" style="248" customWidth="1"/>
    <col min="8465" max="8465" width="14.44140625" style="248" customWidth="1"/>
    <col min="8466" max="8466" width="14.77734375" style="248" customWidth="1"/>
    <col min="8467" max="8467" width="13.77734375" style="248" customWidth="1"/>
    <col min="8468" max="8469" width="13.5546875" style="248" customWidth="1"/>
    <col min="8470" max="8471" width="13.77734375" style="248" customWidth="1"/>
    <col min="8472" max="8472" width="12.5546875" style="248" customWidth="1"/>
    <col min="8473" max="8473" width="12.21875" style="248" customWidth="1"/>
    <col min="8474" max="8474" width="12.77734375" style="248" customWidth="1"/>
    <col min="8475" max="8475" width="11.44140625" style="248" customWidth="1"/>
    <col min="8476" max="8477" width="9.77734375" style="248" customWidth="1"/>
    <col min="8478" max="8478" width="14.77734375" style="248" customWidth="1"/>
    <col min="8479" max="8479" width="13" style="248" customWidth="1"/>
    <col min="8480" max="8480" width="10.5546875" style="248" customWidth="1"/>
    <col min="8481" max="8482" width="9" style="248" customWidth="1"/>
    <col min="8483" max="8704" width="8.77734375" style="248"/>
    <col min="8705" max="8705" width="11.5546875" style="248" customWidth="1"/>
    <col min="8706" max="8707" width="13.77734375" style="248" customWidth="1"/>
    <col min="8708" max="8708" width="11.5546875" style="248" customWidth="1"/>
    <col min="8709" max="8709" width="17.21875" style="248" customWidth="1"/>
    <col min="8710" max="8710" width="11.5546875" style="248" customWidth="1"/>
    <col min="8711" max="8711" width="11" style="248" customWidth="1"/>
    <col min="8712" max="8712" width="15.77734375" style="248" customWidth="1"/>
    <col min="8713" max="8714" width="13.21875" style="248" customWidth="1"/>
    <col min="8715" max="8715" width="10.77734375" style="248" customWidth="1"/>
    <col min="8716" max="8716" width="14.21875" style="248" customWidth="1"/>
    <col min="8717" max="8717" width="13.5546875" style="248" customWidth="1"/>
    <col min="8718" max="8719" width="11.21875" style="248" customWidth="1"/>
    <col min="8720" max="8720" width="11.5546875" style="248" customWidth="1"/>
    <col min="8721" max="8721" width="14.44140625" style="248" customWidth="1"/>
    <col min="8722" max="8722" width="14.77734375" style="248" customWidth="1"/>
    <col min="8723" max="8723" width="13.77734375" style="248" customWidth="1"/>
    <col min="8724" max="8725" width="13.5546875" style="248" customWidth="1"/>
    <col min="8726" max="8727" width="13.77734375" style="248" customWidth="1"/>
    <col min="8728" max="8728" width="12.5546875" style="248" customWidth="1"/>
    <col min="8729" max="8729" width="12.21875" style="248" customWidth="1"/>
    <col min="8730" max="8730" width="12.77734375" style="248" customWidth="1"/>
    <col min="8731" max="8731" width="11.44140625" style="248" customWidth="1"/>
    <col min="8732" max="8733" width="9.77734375" style="248" customWidth="1"/>
    <col min="8734" max="8734" width="14.77734375" style="248" customWidth="1"/>
    <col min="8735" max="8735" width="13" style="248" customWidth="1"/>
    <col min="8736" max="8736" width="10.5546875" style="248" customWidth="1"/>
    <col min="8737" max="8738" width="9" style="248" customWidth="1"/>
    <col min="8739" max="8960" width="8.77734375" style="248"/>
    <col min="8961" max="8961" width="11.5546875" style="248" customWidth="1"/>
    <col min="8962" max="8963" width="13.77734375" style="248" customWidth="1"/>
    <col min="8964" max="8964" width="11.5546875" style="248" customWidth="1"/>
    <col min="8965" max="8965" width="17.21875" style="248" customWidth="1"/>
    <col min="8966" max="8966" width="11.5546875" style="248" customWidth="1"/>
    <col min="8967" max="8967" width="11" style="248" customWidth="1"/>
    <col min="8968" max="8968" width="15.77734375" style="248" customWidth="1"/>
    <col min="8969" max="8970" width="13.21875" style="248" customWidth="1"/>
    <col min="8971" max="8971" width="10.77734375" style="248" customWidth="1"/>
    <col min="8972" max="8972" width="14.21875" style="248" customWidth="1"/>
    <col min="8973" max="8973" width="13.5546875" style="248" customWidth="1"/>
    <col min="8974" max="8975" width="11.21875" style="248" customWidth="1"/>
    <col min="8976" max="8976" width="11.5546875" style="248" customWidth="1"/>
    <col min="8977" max="8977" width="14.44140625" style="248" customWidth="1"/>
    <col min="8978" max="8978" width="14.77734375" style="248" customWidth="1"/>
    <col min="8979" max="8979" width="13.77734375" style="248" customWidth="1"/>
    <col min="8980" max="8981" width="13.5546875" style="248" customWidth="1"/>
    <col min="8982" max="8983" width="13.77734375" style="248" customWidth="1"/>
    <col min="8984" max="8984" width="12.5546875" style="248" customWidth="1"/>
    <col min="8985" max="8985" width="12.21875" style="248" customWidth="1"/>
    <col min="8986" max="8986" width="12.77734375" style="248" customWidth="1"/>
    <col min="8987" max="8987" width="11.44140625" style="248" customWidth="1"/>
    <col min="8988" max="8989" width="9.77734375" style="248" customWidth="1"/>
    <col min="8990" max="8990" width="14.77734375" style="248" customWidth="1"/>
    <col min="8991" max="8991" width="13" style="248" customWidth="1"/>
    <col min="8992" max="8992" width="10.5546875" style="248" customWidth="1"/>
    <col min="8993" max="8994" width="9" style="248" customWidth="1"/>
    <col min="8995" max="9216" width="8.77734375" style="248"/>
    <col min="9217" max="9217" width="11.5546875" style="248" customWidth="1"/>
    <col min="9218" max="9219" width="13.77734375" style="248" customWidth="1"/>
    <col min="9220" max="9220" width="11.5546875" style="248" customWidth="1"/>
    <col min="9221" max="9221" width="17.21875" style="248" customWidth="1"/>
    <col min="9222" max="9222" width="11.5546875" style="248" customWidth="1"/>
    <col min="9223" max="9223" width="11" style="248" customWidth="1"/>
    <col min="9224" max="9224" width="15.77734375" style="248" customWidth="1"/>
    <col min="9225" max="9226" width="13.21875" style="248" customWidth="1"/>
    <col min="9227" max="9227" width="10.77734375" style="248" customWidth="1"/>
    <col min="9228" max="9228" width="14.21875" style="248" customWidth="1"/>
    <col min="9229" max="9229" width="13.5546875" style="248" customWidth="1"/>
    <col min="9230" max="9231" width="11.21875" style="248" customWidth="1"/>
    <col min="9232" max="9232" width="11.5546875" style="248" customWidth="1"/>
    <col min="9233" max="9233" width="14.44140625" style="248" customWidth="1"/>
    <col min="9234" max="9234" width="14.77734375" style="248" customWidth="1"/>
    <col min="9235" max="9235" width="13.77734375" style="248" customWidth="1"/>
    <col min="9236" max="9237" width="13.5546875" style="248" customWidth="1"/>
    <col min="9238" max="9239" width="13.77734375" style="248" customWidth="1"/>
    <col min="9240" max="9240" width="12.5546875" style="248" customWidth="1"/>
    <col min="9241" max="9241" width="12.21875" style="248" customWidth="1"/>
    <col min="9242" max="9242" width="12.77734375" style="248" customWidth="1"/>
    <col min="9243" max="9243" width="11.44140625" style="248" customWidth="1"/>
    <col min="9244" max="9245" width="9.77734375" style="248" customWidth="1"/>
    <col min="9246" max="9246" width="14.77734375" style="248" customWidth="1"/>
    <col min="9247" max="9247" width="13" style="248" customWidth="1"/>
    <col min="9248" max="9248" width="10.5546875" style="248" customWidth="1"/>
    <col min="9249" max="9250" width="9" style="248" customWidth="1"/>
    <col min="9251" max="9472" width="8.77734375" style="248"/>
    <col min="9473" max="9473" width="11.5546875" style="248" customWidth="1"/>
    <col min="9474" max="9475" width="13.77734375" style="248" customWidth="1"/>
    <col min="9476" max="9476" width="11.5546875" style="248" customWidth="1"/>
    <col min="9477" max="9477" width="17.21875" style="248" customWidth="1"/>
    <col min="9478" max="9478" width="11.5546875" style="248" customWidth="1"/>
    <col min="9479" max="9479" width="11" style="248" customWidth="1"/>
    <col min="9480" max="9480" width="15.77734375" style="248" customWidth="1"/>
    <col min="9481" max="9482" width="13.21875" style="248" customWidth="1"/>
    <col min="9483" max="9483" width="10.77734375" style="248" customWidth="1"/>
    <col min="9484" max="9484" width="14.21875" style="248" customWidth="1"/>
    <col min="9485" max="9485" width="13.5546875" style="248" customWidth="1"/>
    <col min="9486" max="9487" width="11.21875" style="248" customWidth="1"/>
    <col min="9488" max="9488" width="11.5546875" style="248" customWidth="1"/>
    <col min="9489" max="9489" width="14.44140625" style="248" customWidth="1"/>
    <col min="9490" max="9490" width="14.77734375" style="248" customWidth="1"/>
    <col min="9491" max="9491" width="13.77734375" style="248" customWidth="1"/>
    <col min="9492" max="9493" width="13.5546875" style="248" customWidth="1"/>
    <col min="9494" max="9495" width="13.77734375" style="248" customWidth="1"/>
    <col min="9496" max="9496" width="12.5546875" style="248" customWidth="1"/>
    <col min="9497" max="9497" width="12.21875" style="248" customWidth="1"/>
    <col min="9498" max="9498" width="12.77734375" style="248" customWidth="1"/>
    <col min="9499" max="9499" width="11.44140625" style="248" customWidth="1"/>
    <col min="9500" max="9501" width="9.77734375" style="248" customWidth="1"/>
    <col min="9502" max="9502" width="14.77734375" style="248" customWidth="1"/>
    <col min="9503" max="9503" width="13" style="248" customWidth="1"/>
    <col min="9504" max="9504" width="10.5546875" style="248" customWidth="1"/>
    <col min="9505" max="9506" width="9" style="248" customWidth="1"/>
    <col min="9507" max="9728" width="8.77734375" style="248"/>
    <col min="9729" max="9729" width="11.5546875" style="248" customWidth="1"/>
    <col min="9730" max="9731" width="13.77734375" style="248" customWidth="1"/>
    <col min="9732" max="9732" width="11.5546875" style="248" customWidth="1"/>
    <col min="9733" max="9733" width="17.21875" style="248" customWidth="1"/>
    <col min="9734" max="9734" width="11.5546875" style="248" customWidth="1"/>
    <col min="9735" max="9735" width="11" style="248" customWidth="1"/>
    <col min="9736" max="9736" width="15.77734375" style="248" customWidth="1"/>
    <col min="9737" max="9738" width="13.21875" style="248" customWidth="1"/>
    <col min="9739" max="9739" width="10.77734375" style="248" customWidth="1"/>
    <col min="9740" max="9740" width="14.21875" style="248" customWidth="1"/>
    <col min="9741" max="9741" width="13.5546875" style="248" customWidth="1"/>
    <col min="9742" max="9743" width="11.21875" style="248" customWidth="1"/>
    <col min="9744" max="9744" width="11.5546875" style="248" customWidth="1"/>
    <col min="9745" max="9745" width="14.44140625" style="248" customWidth="1"/>
    <col min="9746" max="9746" width="14.77734375" style="248" customWidth="1"/>
    <col min="9747" max="9747" width="13.77734375" style="248" customWidth="1"/>
    <col min="9748" max="9749" width="13.5546875" style="248" customWidth="1"/>
    <col min="9750" max="9751" width="13.77734375" style="248" customWidth="1"/>
    <col min="9752" max="9752" width="12.5546875" style="248" customWidth="1"/>
    <col min="9753" max="9753" width="12.21875" style="248" customWidth="1"/>
    <col min="9754" max="9754" width="12.77734375" style="248" customWidth="1"/>
    <col min="9755" max="9755" width="11.44140625" style="248" customWidth="1"/>
    <col min="9756" max="9757" width="9.77734375" style="248" customWidth="1"/>
    <col min="9758" max="9758" width="14.77734375" style="248" customWidth="1"/>
    <col min="9759" max="9759" width="13" style="248" customWidth="1"/>
    <col min="9760" max="9760" width="10.5546875" style="248" customWidth="1"/>
    <col min="9761" max="9762" width="9" style="248" customWidth="1"/>
    <col min="9763" max="9984" width="8.77734375" style="248"/>
    <col min="9985" max="9985" width="11.5546875" style="248" customWidth="1"/>
    <col min="9986" max="9987" width="13.77734375" style="248" customWidth="1"/>
    <col min="9988" max="9988" width="11.5546875" style="248" customWidth="1"/>
    <col min="9989" max="9989" width="17.21875" style="248" customWidth="1"/>
    <col min="9990" max="9990" width="11.5546875" style="248" customWidth="1"/>
    <col min="9991" max="9991" width="11" style="248" customWidth="1"/>
    <col min="9992" max="9992" width="15.77734375" style="248" customWidth="1"/>
    <col min="9993" max="9994" width="13.21875" style="248" customWidth="1"/>
    <col min="9995" max="9995" width="10.77734375" style="248" customWidth="1"/>
    <col min="9996" max="9996" width="14.21875" style="248" customWidth="1"/>
    <col min="9997" max="9997" width="13.5546875" style="248" customWidth="1"/>
    <col min="9998" max="9999" width="11.21875" style="248" customWidth="1"/>
    <col min="10000" max="10000" width="11.5546875" style="248" customWidth="1"/>
    <col min="10001" max="10001" width="14.44140625" style="248" customWidth="1"/>
    <col min="10002" max="10002" width="14.77734375" style="248" customWidth="1"/>
    <col min="10003" max="10003" width="13.77734375" style="248" customWidth="1"/>
    <col min="10004" max="10005" width="13.5546875" style="248" customWidth="1"/>
    <col min="10006" max="10007" width="13.77734375" style="248" customWidth="1"/>
    <col min="10008" max="10008" width="12.5546875" style="248" customWidth="1"/>
    <col min="10009" max="10009" width="12.21875" style="248" customWidth="1"/>
    <col min="10010" max="10010" width="12.77734375" style="248" customWidth="1"/>
    <col min="10011" max="10011" width="11.44140625" style="248" customWidth="1"/>
    <col min="10012" max="10013" width="9.77734375" style="248" customWidth="1"/>
    <col min="10014" max="10014" width="14.77734375" style="248" customWidth="1"/>
    <col min="10015" max="10015" width="13" style="248" customWidth="1"/>
    <col min="10016" max="10016" width="10.5546875" style="248" customWidth="1"/>
    <col min="10017" max="10018" width="9" style="248" customWidth="1"/>
    <col min="10019" max="10240" width="8.77734375" style="248"/>
    <col min="10241" max="10241" width="11.5546875" style="248" customWidth="1"/>
    <col min="10242" max="10243" width="13.77734375" style="248" customWidth="1"/>
    <col min="10244" max="10244" width="11.5546875" style="248" customWidth="1"/>
    <col min="10245" max="10245" width="17.21875" style="248" customWidth="1"/>
    <col min="10246" max="10246" width="11.5546875" style="248" customWidth="1"/>
    <col min="10247" max="10247" width="11" style="248" customWidth="1"/>
    <col min="10248" max="10248" width="15.77734375" style="248" customWidth="1"/>
    <col min="10249" max="10250" width="13.21875" style="248" customWidth="1"/>
    <col min="10251" max="10251" width="10.77734375" style="248" customWidth="1"/>
    <col min="10252" max="10252" width="14.21875" style="248" customWidth="1"/>
    <col min="10253" max="10253" width="13.5546875" style="248" customWidth="1"/>
    <col min="10254" max="10255" width="11.21875" style="248" customWidth="1"/>
    <col min="10256" max="10256" width="11.5546875" style="248" customWidth="1"/>
    <col min="10257" max="10257" width="14.44140625" style="248" customWidth="1"/>
    <col min="10258" max="10258" width="14.77734375" style="248" customWidth="1"/>
    <col min="10259" max="10259" width="13.77734375" style="248" customWidth="1"/>
    <col min="10260" max="10261" width="13.5546875" style="248" customWidth="1"/>
    <col min="10262" max="10263" width="13.77734375" style="248" customWidth="1"/>
    <col min="10264" max="10264" width="12.5546875" style="248" customWidth="1"/>
    <col min="10265" max="10265" width="12.21875" style="248" customWidth="1"/>
    <col min="10266" max="10266" width="12.77734375" style="248" customWidth="1"/>
    <col min="10267" max="10267" width="11.44140625" style="248" customWidth="1"/>
    <col min="10268" max="10269" width="9.77734375" style="248" customWidth="1"/>
    <col min="10270" max="10270" width="14.77734375" style="248" customWidth="1"/>
    <col min="10271" max="10271" width="13" style="248" customWidth="1"/>
    <col min="10272" max="10272" width="10.5546875" style="248" customWidth="1"/>
    <col min="10273" max="10274" width="9" style="248" customWidth="1"/>
    <col min="10275" max="10496" width="8.77734375" style="248"/>
    <col min="10497" max="10497" width="11.5546875" style="248" customWidth="1"/>
    <col min="10498" max="10499" width="13.77734375" style="248" customWidth="1"/>
    <col min="10500" max="10500" width="11.5546875" style="248" customWidth="1"/>
    <col min="10501" max="10501" width="17.21875" style="248" customWidth="1"/>
    <col min="10502" max="10502" width="11.5546875" style="248" customWidth="1"/>
    <col min="10503" max="10503" width="11" style="248" customWidth="1"/>
    <col min="10504" max="10504" width="15.77734375" style="248" customWidth="1"/>
    <col min="10505" max="10506" width="13.21875" style="248" customWidth="1"/>
    <col min="10507" max="10507" width="10.77734375" style="248" customWidth="1"/>
    <col min="10508" max="10508" width="14.21875" style="248" customWidth="1"/>
    <col min="10509" max="10509" width="13.5546875" style="248" customWidth="1"/>
    <col min="10510" max="10511" width="11.21875" style="248" customWidth="1"/>
    <col min="10512" max="10512" width="11.5546875" style="248" customWidth="1"/>
    <col min="10513" max="10513" width="14.44140625" style="248" customWidth="1"/>
    <col min="10514" max="10514" width="14.77734375" style="248" customWidth="1"/>
    <col min="10515" max="10515" width="13.77734375" style="248" customWidth="1"/>
    <col min="10516" max="10517" width="13.5546875" style="248" customWidth="1"/>
    <col min="10518" max="10519" width="13.77734375" style="248" customWidth="1"/>
    <col min="10520" max="10520" width="12.5546875" style="248" customWidth="1"/>
    <col min="10521" max="10521" width="12.21875" style="248" customWidth="1"/>
    <col min="10522" max="10522" width="12.77734375" style="248" customWidth="1"/>
    <col min="10523" max="10523" width="11.44140625" style="248" customWidth="1"/>
    <col min="10524" max="10525" width="9.77734375" style="248" customWidth="1"/>
    <col min="10526" max="10526" width="14.77734375" style="248" customWidth="1"/>
    <col min="10527" max="10527" width="13" style="248" customWidth="1"/>
    <col min="10528" max="10528" width="10.5546875" style="248" customWidth="1"/>
    <col min="10529" max="10530" width="9" style="248" customWidth="1"/>
    <col min="10531" max="10752" width="8.77734375" style="248"/>
    <col min="10753" max="10753" width="11.5546875" style="248" customWidth="1"/>
    <col min="10754" max="10755" width="13.77734375" style="248" customWidth="1"/>
    <col min="10756" max="10756" width="11.5546875" style="248" customWidth="1"/>
    <col min="10757" max="10757" width="17.21875" style="248" customWidth="1"/>
    <col min="10758" max="10758" width="11.5546875" style="248" customWidth="1"/>
    <col min="10759" max="10759" width="11" style="248" customWidth="1"/>
    <col min="10760" max="10760" width="15.77734375" style="248" customWidth="1"/>
    <col min="10761" max="10762" width="13.21875" style="248" customWidth="1"/>
    <col min="10763" max="10763" width="10.77734375" style="248" customWidth="1"/>
    <col min="10764" max="10764" width="14.21875" style="248" customWidth="1"/>
    <col min="10765" max="10765" width="13.5546875" style="248" customWidth="1"/>
    <col min="10766" max="10767" width="11.21875" style="248" customWidth="1"/>
    <col min="10768" max="10768" width="11.5546875" style="248" customWidth="1"/>
    <col min="10769" max="10769" width="14.44140625" style="248" customWidth="1"/>
    <col min="10770" max="10770" width="14.77734375" style="248" customWidth="1"/>
    <col min="10771" max="10771" width="13.77734375" style="248" customWidth="1"/>
    <col min="10772" max="10773" width="13.5546875" style="248" customWidth="1"/>
    <col min="10774" max="10775" width="13.77734375" style="248" customWidth="1"/>
    <col min="10776" max="10776" width="12.5546875" style="248" customWidth="1"/>
    <col min="10777" max="10777" width="12.21875" style="248" customWidth="1"/>
    <col min="10778" max="10778" width="12.77734375" style="248" customWidth="1"/>
    <col min="10779" max="10779" width="11.44140625" style="248" customWidth="1"/>
    <col min="10780" max="10781" width="9.77734375" style="248" customWidth="1"/>
    <col min="10782" max="10782" width="14.77734375" style="248" customWidth="1"/>
    <col min="10783" max="10783" width="13" style="248" customWidth="1"/>
    <col min="10784" max="10784" width="10.5546875" style="248" customWidth="1"/>
    <col min="10785" max="10786" width="9" style="248" customWidth="1"/>
    <col min="10787" max="11008" width="8.77734375" style="248"/>
    <col min="11009" max="11009" width="11.5546875" style="248" customWidth="1"/>
    <col min="11010" max="11011" width="13.77734375" style="248" customWidth="1"/>
    <col min="11012" max="11012" width="11.5546875" style="248" customWidth="1"/>
    <col min="11013" max="11013" width="17.21875" style="248" customWidth="1"/>
    <col min="11014" max="11014" width="11.5546875" style="248" customWidth="1"/>
    <col min="11015" max="11015" width="11" style="248" customWidth="1"/>
    <col min="11016" max="11016" width="15.77734375" style="248" customWidth="1"/>
    <col min="11017" max="11018" width="13.21875" style="248" customWidth="1"/>
    <col min="11019" max="11019" width="10.77734375" style="248" customWidth="1"/>
    <col min="11020" max="11020" width="14.21875" style="248" customWidth="1"/>
    <col min="11021" max="11021" width="13.5546875" style="248" customWidth="1"/>
    <col min="11022" max="11023" width="11.21875" style="248" customWidth="1"/>
    <col min="11024" max="11024" width="11.5546875" style="248" customWidth="1"/>
    <col min="11025" max="11025" width="14.44140625" style="248" customWidth="1"/>
    <col min="11026" max="11026" width="14.77734375" style="248" customWidth="1"/>
    <col min="11027" max="11027" width="13.77734375" style="248" customWidth="1"/>
    <col min="11028" max="11029" width="13.5546875" style="248" customWidth="1"/>
    <col min="11030" max="11031" width="13.77734375" style="248" customWidth="1"/>
    <col min="11032" max="11032" width="12.5546875" style="248" customWidth="1"/>
    <col min="11033" max="11033" width="12.21875" style="248" customWidth="1"/>
    <col min="11034" max="11034" width="12.77734375" style="248" customWidth="1"/>
    <col min="11035" max="11035" width="11.44140625" style="248" customWidth="1"/>
    <col min="11036" max="11037" width="9.77734375" style="248" customWidth="1"/>
    <col min="11038" max="11038" width="14.77734375" style="248" customWidth="1"/>
    <col min="11039" max="11039" width="13" style="248" customWidth="1"/>
    <col min="11040" max="11040" width="10.5546875" style="248" customWidth="1"/>
    <col min="11041" max="11042" width="9" style="248" customWidth="1"/>
    <col min="11043" max="11264" width="8.77734375" style="248"/>
    <col min="11265" max="11265" width="11.5546875" style="248" customWidth="1"/>
    <col min="11266" max="11267" width="13.77734375" style="248" customWidth="1"/>
    <col min="11268" max="11268" width="11.5546875" style="248" customWidth="1"/>
    <col min="11269" max="11269" width="17.21875" style="248" customWidth="1"/>
    <col min="11270" max="11270" width="11.5546875" style="248" customWidth="1"/>
    <col min="11271" max="11271" width="11" style="248" customWidth="1"/>
    <col min="11272" max="11272" width="15.77734375" style="248" customWidth="1"/>
    <col min="11273" max="11274" width="13.21875" style="248" customWidth="1"/>
    <col min="11275" max="11275" width="10.77734375" style="248" customWidth="1"/>
    <col min="11276" max="11276" width="14.21875" style="248" customWidth="1"/>
    <col min="11277" max="11277" width="13.5546875" style="248" customWidth="1"/>
    <col min="11278" max="11279" width="11.21875" style="248" customWidth="1"/>
    <col min="11280" max="11280" width="11.5546875" style="248" customWidth="1"/>
    <col min="11281" max="11281" width="14.44140625" style="248" customWidth="1"/>
    <col min="11282" max="11282" width="14.77734375" style="248" customWidth="1"/>
    <col min="11283" max="11283" width="13.77734375" style="248" customWidth="1"/>
    <col min="11284" max="11285" width="13.5546875" style="248" customWidth="1"/>
    <col min="11286" max="11287" width="13.77734375" style="248" customWidth="1"/>
    <col min="11288" max="11288" width="12.5546875" style="248" customWidth="1"/>
    <col min="11289" max="11289" width="12.21875" style="248" customWidth="1"/>
    <col min="11290" max="11290" width="12.77734375" style="248" customWidth="1"/>
    <col min="11291" max="11291" width="11.44140625" style="248" customWidth="1"/>
    <col min="11292" max="11293" width="9.77734375" style="248" customWidth="1"/>
    <col min="11294" max="11294" width="14.77734375" style="248" customWidth="1"/>
    <col min="11295" max="11295" width="13" style="248" customWidth="1"/>
    <col min="11296" max="11296" width="10.5546875" style="248" customWidth="1"/>
    <col min="11297" max="11298" width="9" style="248" customWidth="1"/>
    <col min="11299" max="11520" width="8.77734375" style="248"/>
    <col min="11521" max="11521" width="11.5546875" style="248" customWidth="1"/>
    <col min="11522" max="11523" width="13.77734375" style="248" customWidth="1"/>
    <col min="11524" max="11524" width="11.5546875" style="248" customWidth="1"/>
    <col min="11525" max="11525" width="17.21875" style="248" customWidth="1"/>
    <col min="11526" max="11526" width="11.5546875" style="248" customWidth="1"/>
    <col min="11527" max="11527" width="11" style="248" customWidth="1"/>
    <col min="11528" max="11528" width="15.77734375" style="248" customWidth="1"/>
    <col min="11529" max="11530" width="13.21875" style="248" customWidth="1"/>
    <col min="11531" max="11531" width="10.77734375" style="248" customWidth="1"/>
    <col min="11532" max="11532" width="14.21875" style="248" customWidth="1"/>
    <col min="11533" max="11533" width="13.5546875" style="248" customWidth="1"/>
    <col min="11534" max="11535" width="11.21875" style="248" customWidth="1"/>
    <col min="11536" max="11536" width="11.5546875" style="248" customWidth="1"/>
    <col min="11537" max="11537" width="14.44140625" style="248" customWidth="1"/>
    <col min="11538" max="11538" width="14.77734375" style="248" customWidth="1"/>
    <col min="11539" max="11539" width="13.77734375" style="248" customWidth="1"/>
    <col min="11540" max="11541" width="13.5546875" style="248" customWidth="1"/>
    <col min="11542" max="11543" width="13.77734375" style="248" customWidth="1"/>
    <col min="11544" max="11544" width="12.5546875" style="248" customWidth="1"/>
    <col min="11545" max="11545" width="12.21875" style="248" customWidth="1"/>
    <col min="11546" max="11546" width="12.77734375" style="248" customWidth="1"/>
    <col min="11547" max="11547" width="11.44140625" style="248" customWidth="1"/>
    <col min="11548" max="11549" width="9.77734375" style="248" customWidth="1"/>
    <col min="11550" max="11550" width="14.77734375" style="248" customWidth="1"/>
    <col min="11551" max="11551" width="13" style="248" customWidth="1"/>
    <col min="11552" max="11552" width="10.5546875" style="248" customWidth="1"/>
    <col min="11553" max="11554" width="9" style="248" customWidth="1"/>
    <col min="11555" max="11776" width="8.77734375" style="248"/>
    <col min="11777" max="11777" width="11.5546875" style="248" customWidth="1"/>
    <col min="11778" max="11779" width="13.77734375" style="248" customWidth="1"/>
    <col min="11780" max="11780" width="11.5546875" style="248" customWidth="1"/>
    <col min="11781" max="11781" width="17.21875" style="248" customWidth="1"/>
    <col min="11782" max="11782" width="11.5546875" style="248" customWidth="1"/>
    <col min="11783" max="11783" width="11" style="248" customWidth="1"/>
    <col min="11784" max="11784" width="15.77734375" style="248" customWidth="1"/>
    <col min="11785" max="11786" width="13.21875" style="248" customWidth="1"/>
    <col min="11787" max="11787" width="10.77734375" style="248" customWidth="1"/>
    <col min="11788" max="11788" width="14.21875" style="248" customWidth="1"/>
    <col min="11789" max="11789" width="13.5546875" style="248" customWidth="1"/>
    <col min="11790" max="11791" width="11.21875" style="248" customWidth="1"/>
    <col min="11792" max="11792" width="11.5546875" style="248" customWidth="1"/>
    <col min="11793" max="11793" width="14.44140625" style="248" customWidth="1"/>
    <col min="11794" max="11794" width="14.77734375" style="248" customWidth="1"/>
    <col min="11795" max="11795" width="13.77734375" style="248" customWidth="1"/>
    <col min="11796" max="11797" width="13.5546875" style="248" customWidth="1"/>
    <col min="11798" max="11799" width="13.77734375" style="248" customWidth="1"/>
    <col min="11800" max="11800" width="12.5546875" style="248" customWidth="1"/>
    <col min="11801" max="11801" width="12.21875" style="248" customWidth="1"/>
    <col min="11802" max="11802" width="12.77734375" style="248" customWidth="1"/>
    <col min="11803" max="11803" width="11.44140625" style="248" customWidth="1"/>
    <col min="11804" max="11805" width="9.77734375" style="248" customWidth="1"/>
    <col min="11806" max="11806" width="14.77734375" style="248" customWidth="1"/>
    <col min="11807" max="11807" width="13" style="248" customWidth="1"/>
    <col min="11808" max="11808" width="10.5546875" style="248" customWidth="1"/>
    <col min="11809" max="11810" width="9" style="248" customWidth="1"/>
    <col min="11811" max="12032" width="8.77734375" style="248"/>
    <col min="12033" max="12033" width="11.5546875" style="248" customWidth="1"/>
    <col min="12034" max="12035" width="13.77734375" style="248" customWidth="1"/>
    <col min="12036" max="12036" width="11.5546875" style="248" customWidth="1"/>
    <col min="12037" max="12037" width="17.21875" style="248" customWidth="1"/>
    <col min="12038" max="12038" width="11.5546875" style="248" customWidth="1"/>
    <col min="12039" max="12039" width="11" style="248" customWidth="1"/>
    <col min="12040" max="12040" width="15.77734375" style="248" customWidth="1"/>
    <col min="12041" max="12042" width="13.21875" style="248" customWidth="1"/>
    <col min="12043" max="12043" width="10.77734375" style="248" customWidth="1"/>
    <col min="12044" max="12044" width="14.21875" style="248" customWidth="1"/>
    <col min="12045" max="12045" width="13.5546875" style="248" customWidth="1"/>
    <col min="12046" max="12047" width="11.21875" style="248" customWidth="1"/>
    <col min="12048" max="12048" width="11.5546875" style="248" customWidth="1"/>
    <col min="12049" max="12049" width="14.44140625" style="248" customWidth="1"/>
    <col min="12050" max="12050" width="14.77734375" style="248" customWidth="1"/>
    <col min="12051" max="12051" width="13.77734375" style="248" customWidth="1"/>
    <col min="12052" max="12053" width="13.5546875" style="248" customWidth="1"/>
    <col min="12054" max="12055" width="13.77734375" style="248" customWidth="1"/>
    <col min="12056" max="12056" width="12.5546875" style="248" customWidth="1"/>
    <col min="12057" max="12057" width="12.21875" style="248" customWidth="1"/>
    <col min="12058" max="12058" width="12.77734375" style="248" customWidth="1"/>
    <col min="12059" max="12059" width="11.44140625" style="248" customWidth="1"/>
    <col min="12060" max="12061" width="9.77734375" style="248" customWidth="1"/>
    <col min="12062" max="12062" width="14.77734375" style="248" customWidth="1"/>
    <col min="12063" max="12063" width="13" style="248" customWidth="1"/>
    <col min="12064" max="12064" width="10.5546875" style="248" customWidth="1"/>
    <col min="12065" max="12066" width="9" style="248" customWidth="1"/>
    <col min="12067" max="12288" width="8.77734375" style="248"/>
    <col min="12289" max="12289" width="11.5546875" style="248" customWidth="1"/>
    <col min="12290" max="12291" width="13.77734375" style="248" customWidth="1"/>
    <col min="12292" max="12292" width="11.5546875" style="248" customWidth="1"/>
    <col min="12293" max="12293" width="17.21875" style="248" customWidth="1"/>
    <col min="12294" max="12294" width="11.5546875" style="248" customWidth="1"/>
    <col min="12295" max="12295" width="11" style="248" customWidth="1"/>
    <col min="12296" max="12296" width="15.77734375" style="248" customWidth="1"/>
    <col min="12297" max="12298" width="13.21875" style="248" customWidth="1"/>
    <col min="12299" max="12299" width="10.77734375" style="248" customWidth="1"/>
    <col min="12300" max="12300" width="14.21875" style="248" customWidth="1"/>
    <col min="12301" max="12301" width="13.5546875" style="248" customWidth="1"/>
    <col min="12302" max="12303" width="11.21875" style="248" customWidth="1"/>
    <col min="12304" max="12304" width="11.5546875" style="248" customWidth="1"/>
    <col min="12305" max="12305" width="14.44140625" style="248" customWidth="1"/>
    <col min="12306" max="12306" width="14.77734375" style="248" customWidth="1"/>
    <col min="12307" max="12307" width="13.77734375" style="248" customWidth="1"/>
    <col min="12308" max="12309" width="13.5546875" style="248" customWidth="1"/>
    <col min="12310" max="12311" width="13.77734375" style="248" customWidth="1"/>
    <col min="12312" max="12312" width="12.5546875" style="248" customWidth="1"/>
    <col min="12313" max="12313" width="12.21875" style="248" customWidth="1"/>
    <col min="12314" max="12314" width="12.77734375" style="248" customWidth="1"/>
    <col min="12315" max="12315" width="11.44140625" style="248" customWidth="1"/>
    <col min="12316" max="12317" width="9.77734375" style="248" customWidth="1"/>
    <col min="12318" max="12318" width="14.77734375" style="248" customWidth="1"/>
    <col min="12319" max="12319" width="13" style="248" customWidth="1"/>
    <col min="12320" max="12320" width="10.5546875" style="248" customWidth="1"/>
    <col min="12321" max="12322" width="9" style="248" customWidth="1"/>
    <col min="12323" max="12544" width="8.77734375" style="248"/>
    <col min="12545" max="12545" width="11.5546875" style="248" customWidth="1"/>
    <col min="12546" max="12547" width="13.77734375" style="248" customWidth="1"/>
    <col min="12548" max="12548" width="11.5546875" style="248" customWidth="1"/>
    <col min="12549" max="12549" width="17.21875" style="248" customWidth="1"/>
    <col min="12550" max="12550" width="11.5546875" style="248" customWidth="1"/>
    <col min="12551" max="12551" width="11" style="248" customWidth="1"/>
    <col min="12552" max="12552" width="15.77734375" style="248" customWidth="1"/>
    <col min="12553" max="12554" width="13.21875" style="248" customWidth="1"/>
    <col min="12555" max="12555" width="10.77734375" style="248" customWidth="1"/>
    <col min="12556" max="12556" width="14.21875" style="248" customWidth="1"/>
    <col min="12557" max="12557" width="13.5546875" style="248" customWidth="1"/>
    <col min="12558" max="12559" width="11.21875" style="248" customWidth="1"/>
    <col min="12560" max="12560" width="11.5546875" style="248" customWidth="1"/>
    <col min="12561" max="12561" width="14.44140625" style="248" customWidth="1"/>
    <col min="12562" max="12562" width="14.77734375" style="248" customWidth="1"/>
    <col min="12563" max="12563" width="13.77734375" style="248" customWidth="1"/>
    <col min="12564" max="12565" width="13.5546875" style="248" customWidth="1"/>
    <col min="12566" max="12567" width="13.77734375" style="248" customWidth="1"/>
    <col min="12568" max="12568" width="12.5546875" style="248" customWidth="1"/>
    <col min="12569" max="12569" width="12.21875" style="248" customWidth="1"/>
    <col min="12570" max="12570" width="12.77734375" style="248" customWidth="1"/>
    <col min="12571" max="12571" width="11.44140625" style="248" customWidth="1"/>
    <col min="12572" max="12573" width="9.77734375" style="248" customWidth="1"/>
    <col min="12574" max="12574" width="14.77734375" style="248" customWidth="1"/>
    <col min="12575" max="12575" width="13" style="248" customWidth="1"/>
    <col min="12576" max="12576" width="10.5546875" style="248" customWidth="1"/>
    <col min="12577" max="12578" width="9" style="248" customWidth="1"/>
    <col min="12579" max="12800" width="8.77734375" style="248"/>
    <col min="12801" max="12801" width="11.5546875" style="248" customWidth="1"/>
    <col min="12802" max="12803" width="13.77734375" style="248" customWidth="1"/>
    <col min="12804" max="12804" width="11.5546875" style="248" customWidth="1"/>
    <col min="12805" max="12805" width="17.21875" style="248" customWidth="1"/>
    <col min="12806" max="12806" width="11.5546875" style="248" customWidth="1"/>
    <col min="12807" max="12807" width="11" style="248" customWidth="1"/>
    <col min="12808" max="12808" width="15.77734375" style="248" customWidth="1"/>
    <col min="12809" max="12810" width="13.21875" style="248" customWidth="1"/>
    <col min="12811" max="12811" width="10.77734375" style="248" customWidth="1"/>
    <col min="12812" max="12812" width="14.21875" style="248" customWidth="1"/>
    <col min="12813" max="12813" width="13.5546875" style="248" customWidth="1"/>
    <col min="12814" max="12815" width="11.21875" style="248" customWidth="1"/>
    <col min="12816" max="12816" width="11.5546875" style="248" customWidth="1"/>
    <col min="12817" max="12817" width="14.44140625" style="248" customWidth="1"/>
    <col min="12818" max="12818" width="14.77734375" style="248" customWidth="1"/>
    <col min="12819" max="12819" width="13.77734375" style="248" customWidth="1"/>
    <col min="12820" max="12821" width="13.5546875" style="248" customWidth="1"/>
    <col min="12822" max="12823" width="13.77734375" style="248" customWidth="1"/>
    <col min="12824" max="12824" width="12.5546875" style="248" customWidth="1"/>
    <col min="12825" max="12825" width="12.21875" style="248" customWidth="1"/>
    <col min="12826" max="12826" width="12.77734375" style="248" customWidth="1"/>
    <col min="12827" max="12827" width="11.44140625" style="248" customWidth="1"/>
    <col min="12828" max="12829" width="9.77734375" style="248" customWidth="1"/>
    <col min="12830" max="12830" width="14.77734375" style="248" customWidth="1"/>
    <col min="12831" max="12831" width="13" style="248" customWidth="1"/>
    <col min="12832" max="12832" width="10.5546875" style="248" customWidth="1"/>
    <col min="12833" max="12834" width="9" style="248" customWidth="1"/>
    <col min="12835" max="13056" width="8.77734375" style="248"/>
    <col min="13057" max="13057" width="11.5546875" style="248" customWidth="1"/>
    <col min="13058" max="13059" width="13.77734375" style="248" customWidth="1"/>
    <col min="13060" max="13060" width="11.5546875" style="248" customWidth="1"/>
    <col min="13061" max="13061" width="17.21875" style="248" customWidth="1"/>
    <col min="13062" max="13062" width="11.5546875" style="248" customWidth="1"/>
    <col min="13063" max="13063" width="11" style="248" customWidth="1"/>
    <col min="13064" max="13064" width="15.77734375" style="248" customWidth="1"/>
    <col min="13065" max="13066" width="13.21875" style="248" customWidth="1"/>
    <col min="13067" max="13067" width="10.77734375" style="248" customWidth="1"/>
    <col min="13068" max="13068" width="14.21875" style="248" customWidth="1"/>
    <col min="13069" max="13069" width="13.5546875" style="248" customWidth="1"/>
    <col min="13070" max="13071" width="11.21875" style="248" customWidth="1"/>
    <col min="13072" max="13072" width="11.5546875" style="248" customWidth="1"/>
    <col min="13073" max="13073" width="14.44140625" style="248" customWidth="1"/>
    <col min="13074" max="13074" width="14.77734375" style="248" customWidth="1"/>
    <col min="13075" max="13075" width="13.77734375" style="248" customWidth="1"/>
    <col min="13076" max="13077" width="13.5546875" style="248" customWidth="1"/>
    <col min="13078" max="13079" width="13.77734375" style="248" customWidth="1"/>
    <col min="13080" max="13080" width="12.5546875" style="248" customWidth="1"/>
    <col min="13081" max="13081" width="12.21875" style="248" customWidth="1"/>
    <col min="13082" max="13082" width="12.77734375" style="248" customWidth="1"/>
    <col min="13083" max="13083" width="11.44140625" style="248" customWidth="1"/>
    <col min="13084" max="13085" width="9.77734375" style="248" customWidth="1"/>
    <col min="13086" max="13086" width="14.77734375" style="248" customWidth="1"/>
    <col min="13087" max="13087" width="13" style="248" customWidth="1"/>
    <col min="13088" max="13088" width="10.5546875" style="248" customWidth="1"/>
    <col min="13089" max="13090" width="9" style="248" customWidth="1"/>
    <col min="13091" max="13312" width="8.77734375" style="248"/>
    <col min="13313" max="13313" width="11.5546875" style="248" customWidth="1"/>
    <col min="13314" max="13315" width="13.77734375" style="248" customWidth="1"/>
    <col min="13316" max="13316" width="11.5546875" style="248" customWidth="1"/>
    <col min="13317" max="13317" width="17.21875" style="248" customWidth="1"/>
    <col min="13318" max="13318" width="11.5546875" style="248" customWidth="1"/>
    <col min="13319" max="13319" width="11" style="248" customWidth="1"/>
    <col min="13320" max="13320" width="15.77734375" style="248" customWidth="1"/>
    <col min="13321" max="13322" width="13.21875" style="248" customWidth="1"/>
    <col min="13323" max="13323" width="10.77734375" style="248" customWidth="1"/>
    <col min="13324" max="13324" width="14.21875" style="248" customWidth="1"/>
    <col min="13325" max="13325" width="13.5546875" style="248" customWidth="1"/>
    <col min="13326" max="13327" width="11.21875" style="248" customWidth="1"/>
    <col min="13328" max="13328" width="11.5546875" style="248" customWidth="1"/>
    <col min="13329" max="13329" width="14.44140625" style="248" customWidth="1"/>
    <col min="13330" max="13330" width="14.77734375" style="248" customWidth="1"/>
    <col min="13331" max="13331" width="13.77734375" style="248" customWidth="1"/>
    <col min="13332" max="13333" width="13.5546875" style="248" customWidth="1"/>
    <col min="13334" max="13335" width="13.77734375" style="248" customWidth="1"/>
    <col min="13336" max="13336" width="12.5546875" style="248" customWidth="1"/>
    <col min="13337" max="13337" width="12.21875" style="248" customWidth="1"/>
    <col min="13338" max="13338" width="12.77734375" style="248" customWidth="1"/>
    <col min="13339" max="13339" width="11.44140625" style="248" customWidth="1"/>
    <col min="13340" max="13341" width="9.77734375" style="248" customWidth="1"/>
    <col min="13342" max="13342" width="14.77734375" style="248" customWidth="1"/>
    <col min="13343" max="13343" width="13" style="248" customWidth="1"/>
    <col min="13344" max="13344" width="10.5546875" style="248" customWidth="1"/>
    <col min="13345" max="13346" width="9" style="248" customWidth="1"/>
    <col min="13347" max="13568" width="8.77734375" style="248"/>
    <col min="13569" max="13569" width="11.5546875" style="248" customWidth="1"/>
    <col min="13570" max="13571" width="13.77734375" style="248" customWidth="1"/>
    <col min="13572" max="13572" width="11.5546875" style="248" customWidth="1"/>
    <col min="13573" max="13573" width="17.21875" style="248" customWidth="1"/>
    <col min="13574" max="13574" width="11.5546875" style="248" customWidth="1"/>
    <col min="13575" max="13575" width="11" style="248" customWidth="1"/>
    <col min="13576" max="13576" width="15.77734375" style="248" customWidth="1"/>
    <col min="13577" max="13578" width="13.21875" style="248" customWidth="1"/>
    <col min="13579" max="13579" width="10.77734375" style="248" customWidth="1"/>
    <col min="13580" max="13580" width="14.21875" style="248" customWidth="1"/>
    <col min="13581" max="13581" width="13.5546875" style="248" customWidth="1"/>
    <col min="13582" max="13583" width="11.21875" style="248" customWidth="1"/>
    <col min="13584" max="13584" width="11.5546875" style="248" customWidth="1"/>
    <col min="13585" max="13585" width="14.44140625" style="248" customWidth="1"/>
    <col min="13586" max="13586" width="14.77734375" style="248" customWidth="1"/>
    <col min="13587" max="13587" width="13.77734375" style="248" customWidth="1"/>
    <col min="13588" max="13589" width="13.5546875" style="248" customWidth="1"/>
    <col min="13590" max="13591" width="13.77734375" style="248" customWidth="1"/>
    <col min="13592" max="13592" width="12.5546875" style="248" customWidth="1"/>
    <col min="13593" max="13593" width="12.21875" style="248" customWidth="1"/>
    <col min="13594" max="13594" width="12.77734375" style="248" customWidth="1"/>
    <col min="13595" max="13595" width="11.44140625" style="248" customWidth="1"/>
    <col min="13596" max="13597" width="9.77734375" style="248" customWidth="1"/>
    <col min="13598" max="13598" width="14.77734375" style="248" customWidth="1"/>
    <col min="13599" max="13599" width="13" style="248" customWidth="1"/>
    <col min="13600" max="13600" width="10.5546875" style="248" customWidth="1"/>
    <col min="13601" max="13602" width="9" style="248" customWidth="1"/>
    <col min="13603" max="13824" width="8.77734375" style="248"/>
    <col min="13825" max="13825" width="11.5546875" style="248" customWidth="1"/>
    <col min="13826" max="13827" width="13.77734375" style="248" customWidth="1"/>
    <col min="13828" max="13828" width="11.5546875" style="248" customWidth="1"/>
    <col min="13829" max="13829" width="17.21875" style="248" customWidth="1"/>
    <col min="13830" max="13830" width="11.5546875" style="248" customWidth="1"/>
    <col min="13831" max="13831" width="11" style="248" customWidth="1"/>
    <col min="13832" max="13832" width="15.77734375" style="248" customWidth="1"/>
    <col min="13833" max="13834" width="13.21875" style="248" customWidth="1"/>
    <col min="13835" max="13835" width="10.77734375" style="248" customWidth="1"/>
    <col min="13836" max="13836" width="14.21875" style="248" customWidth="1"/>
    <col min="13837" max="13837" width="13.5546875" style="248" customWidth="1"/>
    <col min="13838" max="13839" width="11.21875" style="248" customWidth="1"/>
    <col min="13840" max="13840" width="11.5546875" style="248" customWidth="1"/>
    <col min="13841" max="13841" width="14.44140625" style="248" customWidth="1"/>
    <col min="13842" max="13842" width="14.77734375" style="248" customWidth="1"/>
    <col min="13843" max="13843" width="13.77734375" style="248" customWidth="1"/>
    <col min="13844" max="13845" width="13.5546875" style="248" customWidth="1"/>
    <col min="13846" max="13847" width="13.77734375" style="248" customWidth="1"/>
    <col min="13848" max="13848" width="12.5546875" style="248" customWidth="1"/>
    <col min="13849" max="13849" width="12.21875" style="248" customWidth="1"/>
    <col min="13850" max="13850" width="12.77734375" style="248" customWidth="1"/>
    <col min="13851" max="13851" width="11.44140625" style="248" customWidth="1"/>
    <col min="13852" max="13853" width="9.77734375" style="248" customWidth="1"/>
    <col min="13854" max="13854" width="14.77734375" style="248" customWidth="1"/>
    <col min="13855" max="13855" width="13" style="248" customWidth="1"/>
    <col min="13856" max="13856" width="10.5546875" style="248" customWidth="1"/>
    <col min="13857" max="13858" width="9" style="248" customWidth="1"/>
    <col min="13859" max="14080" width="8.77734375" style="248"/>
    <col min="14081" max="14081" width="11.5546875" style="248" customWidth="1"/>
    <col min="14082" max="14083" width="13.77734375" style="248" customWidth="1"/>
    <col min="14084" max="14084" width="11.5546875" style="248" customWidth="1"/>
    <col min="14085" max="14085" width="17.21875" style="248" customWidth="1"/>
    <col min="14086" max="14086" width="11.5546875" style="248" customWidth="1"/>
    <col min="14087" max="14087" width="11" style="248" customWidth="1"/>
    <col min="14088" max="14088" width="15.77734375" style="248" customWidth="1"/>
    <col min="14089" max="14090" width="13.21875" style="248" customWidth="1"/>
    <col min="14091" max="14091" width="10.77734375" style="248" customWidth="1"/>
    <col min="14092" max="14092" width="14.21875" style="248" customWidth="1"/>
    <col min="14093" max="14093" width="13.5546875" style="248" customWidth="1"/>
    <col min="14094" max="14095" width="11.21875" style="248" customWidth="1"/>
    <col min="14096" max="14096" width="11.5546875" style="248" customWidth="1"/>
    <col min="14097" max="14097" width="14.44140625" style="248" customWidth="1"/>
    <col min="14098" max="14098" width="14.77734375" style="248" customWidth="1"/>
    <col min="14099" max="14099" width="13.77734375" style="248" customWidth="1"/>
    <col min="14100" max="14101" width="13.5546875" style="248" customWidth="1"/>
    <col min="14102" max="14103" width="13.77734375" style="248" customWidth="1"/>
    <col min="14104" max="14104" width="12.5546875" style="248" customWidth="1"/>
    <col min="14105" max="14105" width="12.21875" style="248" customWidth="1"/>
    <col min="14106" max="14106" width="12.77734375" style="248" customWidth="1"/>
    <col min="14107" max="14107" width="11.44140625" style="248" customWidth="1"/>
    <col min="14108" max="14109" width="9.77734375" style="248" customWidth="1"/>
    <col min="14110" max="14110" width="14.77734375" style="248" customWidth="1"/>
    <col min="14111" max="14111" width="13" style="248" customWidth="1"/>
    <col min="14112" max="14112" width="10.5546875" style="248" customWidth="1"/>
    <col min="14113" max="14114" width="9" style="248" customWidth="1"/>
    <col min="14115" max="14336" width="8.77734375" style="248"/>
    <col min="14337" max="14337" width="11.5546875" style="248" customWidth="1"/>
    <col min="14338" max="14339" width="13.77734375" style="248" customWidth="1"/>
    <col min="14340" max="14340" width="11.5546875" style="248" customWidth="1"/>
    <col min="14341" max="14341" width="17.21875" style="248" customWidth="1"/>
    <col min="14342" max="14342" width="11.5546875" style="248" customWidth="1"/>
    <col min="14343" max="14343" width="11" style="248" customWidth="1"/>
    <col min="14344" max="14344" width="15.77734375" style="248" customWidth="1"/>
    <col min="14345" max="14346" width="13.21875" style="248" customWidth="1"/>
    <col min="14347" max="14347" width="10.77734375" style="248" customWidth="1"/>
    <col min="14348" max="14348" width="14.21875" style="248" customWidth="1"/>
    <col min="14349" max="14349" width="13.5546875" style="248" customWidth="1"/>
    <col min="14350" max="14351" width="11.21875" style="248" customWidth="1"/>
    <col min="14352" max="14352" width="11.5546875" style="248" customWidth="1"/>
    <col min="14353" max="14353" width="14.44140625" style="248" customWidth="1"/>
    <col min="14354" max="14354" width="14.77734375" style="248" customWidth="1"/>
    <col min="14355" max="14355" width="13.77734375" style="248" customWidth="1"/>
    <col min="14356" max="14357" width="13.5546875" style="248" customWidth="1"/>
    <col min="14358" max="14359" width="13.77734375" style="248" customWidth="1"/>
    <col min="14360" max="14360" width="12.5546875" style="248" customWidth="1"/>
    <col min="14361" max="14361" width="12.21875" style="248" customWidth="1"/>
    <col min="14362" max="14362" width="12.77734375" style="248" customWidth="1"/>
    <col min="14363" max="14363" width="11.44140625" style="248" customWidth="1"/>
    <col min="14364" max="14365" width="9.77734375" style="248" customWidth="1"/>
    <col min="14366" max="14366" width="14.77734375" style="248" customWidth="1"/>
    <col min="14367" max="14367" width="13" style="248" customWidth="1"/>
    <col min="14368" max="14368" width="10.5546875" style="248" customWidth="1"/>
    <col min="14369" max="14370" width="9" style="248" customWidth="1"/>
    <col min="14371" max="14592" width="8.77734375" style="248"/>
    <col min="14593" max="14593" width="11.5546875" style="248" customWidth="1"/>
    <col min="14594" max="14595" width="13.77734375" style="248" customWidth="1"/>
    <col min="14596" max="14596" width="11.5546875" style="248" customWidth="1"/>
    <col min="14597" max="14597" width="17.21875" style="248" customWidth="1"/>
    <col min="14598" max="14598" width="11.5546875" style="248" customWidth="1"/>
    <col min="14599" max="14599" width="11" style="248" customWidth="1"/>
    <col min="14600" max="14600" width="15.77734375" style="248" customWidth="1"/>
    <col min="14601" max="14602" width="13.21875" style="248" customWidth="1"/>
    <col min="14603" max="14603" width="10.77734375" style="248" customWidth="1"/>
    <col min="14604" max="14604" width="14.21875" style="248" customWidth="1"/>
    <col min="14605" max="14605" width="13.5546875" style="248" customWidth="1"/>
    <col min="14606" max="14607" width="11.21875" style="248" customWidth="1"/>
    <col min="14608" max="14608" width="11.5546875" style="248" customWidth="1"/>
    <col min="14609" max="14609" width="14.44140625" style="248" customWidth="1"/>
    <col min="14610" max="14610" width="14.77734375" style="248" customWidth="1"/>
    <col min="14611" max="14611" width="13.77734375" style="248" customWidth="1"/>
    <col min="14612" max="14613" width="13.5546875" style="248" customWidth="1"/>
    <col min="14614" max="14615" width="13.77734375" style="248" customWidth="1"/>
    <col min="14616" max="14616" width="12.5546875" style="248" customWidth="1"/>
    <col min="14617" max="14617" width="12.21875" style="248" customWidth="1"/>
    <col min="14618" max="14618" width="12.77734375" style="248" customWidth="1"/>
    <col min="14619" max="14619" width="11.44140625" style="248" customWidth="1"/>
    <col min="14620" max="14621" width="9.77734375" style="248" customWidth="1"/>
    <col min="14622" max="14622" width="14.77734375" style="248" customWidth="1"/>
    <col min="14623" max="14623" width="13" style="248" customWidth="1"/>
    <col min="14624" max="14624" width="10.5546875" style="248" customWidth="1"/>
    <col min="14625" max="14626" width="9" style="248" customWidth="1"/>
    <col min="14627" max="14848" width="8.77734375" style="248"/>
    <col min="14849" max="14849" width="11.5546875" style="248" customWidth="1"/>
    <col min="14850" max="14851" width="13.77734375" style="248" customWidth="1"/>
    <col min="14852" max="14852" width="11.5546875" style="248" customWidth="1"/>
    <col min="14853" max="14853" width="17.21875" style="248" customWidth="1"/>
    <col min="14854" max="14854" width="11.5546875" style="248" customWidth="1"/>
    <col min="14855" max="14855" width="11" style="248" customWidth="1"/>
    <col min="14856" max="14856" width="15.77734375" style="248" customWidth="1"/>
    <col min="14857" max="14858" width="13.21875" style="248" customWidth="1"/>
    <col min="14859" max="14859" width="10.77734375" style="248" customWidth="1"/>
    <col min="14860" max="14860" width="14.21875" style="248" customWidth="1"/>
    <col min="14861" max="14861" width="13.5546875" style="248" customWidth="1"/>
    <col min="14862" max="14863" width="11.21875" style="248" customWidth="1"/>
    <col min="14864" max="14864" width="11.5546875" style="248" customWidth="1"/>
    <col min="14865" max="14865" width="14.44140625" style="248" customWidth="1"/>
    <col min="14866" max="14866" width="14.77734375" style="248" customWidth="1"/>
    <col min="14867" max="14867" width="13.77734375" style="248" customWidth="1"/>
    <col min="14868" max="14869" width="13.5546875" style="248" customWidth="1"/>
    <col min="14870" max="14871" width="13.77734375" style="248" customWidth="1"/>
    <col min="14872" max="14872" width="12.5546875" style="248" customWidth="1"/>
    <col min="14873" max="14873" width="12.21875" style="248" customWidth="1"/>
    <col min="14874" max="14874" width="12.77734375" style="248" customWidth="1"/>
    <col min="14875" max="14875" width="11.44140625" style="248" customWidth="1"/>
    <col min="14876" max="14877" width="9.77734375" style="248" customWidth="1"/>
    <col min="14878" max="14878" width="14.77734375" style="248" customWidth="1"/>
    <col min="14879" max="14879" width="13" style="248" customWidth="1"/>
    <col min="14880" max="14880" width="10.5546875" style="248" customWidth="1"/>
    <col min="14881" max="14882" width="9" style="248" customWidth="1"/>
    <col min="14883" max="15104" width="8.77734375" style="248"/>
    <col min="15105" max="15105" width="11.5546875" style="248" customWidth="1"/>
    <col min="15106" max="15107" width="13.77734375" style="248" customWidth="1"/>
    <col min="15108" max="15108" width="11.5546875" style="248" customWidth="1"/>
    <col min="15109" max="15109" width="17.21875" style="248" customWidth="1"/>
    <col min="15110" max="15110" width="11.5546875" style="248" customWidth="1"/>
    <col min="15111" max="15111" width="11" style="248" customWidth="1"/>
    <col min="15112" max="15112" width="15.77734375" style="248" customWidth="1"/>
    <col min="15113" max="15114" width="13.21875" style="248" customWidth="1"/>
    <col min="15115" max="15115" width="10.77734375" style="248" customWidth="1"/>
    <col min="15116" max="15116" width="14.21875" style="248" customWidth="1"/>
    <col min="15117" max="15117" width="13.5546875" style="248" customWidth="1"/>
    <col min="15118" max="15119" width="11.21875" style="248" customWidth="1"/>
    <col min="15120" max="15120" width="11.5546875" style="248" customWidth="1"/>
    <col min="15121" max="15121" width="14.44140625" style="248" customWidth="1"/>
    <col min="15122" max="15122" width="14.77734375" style="248" customWidth="1"/>
    <col min="15123" max="15123" width="13.77734375" style="248" customWidth="1"/>
    <col min="15124" max="15125" width="13.5546875" style="248" customWidth="1"/>
    <col min="15126" max="15127" width="13.77734375" style="248" customWidth="1"/>
    <col min="15128" max="15128" width="12.5546875" style="248" customWidth="1"/>
    <col min="15129" max="15129" width="12.21875" style="248" customWidth="1"/>
    <col min="15130" max="15130" width="12.77734375" style="248" customWidth="1"/>
    <col min="15131" max="15131" width="11.44140625" style="248" customWidth="1"/>
    <col min="15132" max="15133" width="9.77734375" style="248" customWidth="1"/>
    <col min="15134" max="15134" width="14.77734375" style="248" customWidth="1"/>
    <col min="15135" max="15135" width="13" style="248" customWidth="1"/>
    <col min="15136" max="15136" width="10.5546875" style="248" customWidth="1"/>
    <col min="15137" max="15138" width="9" style="248" customWidth="1"/>
    <col min="15139" max="15360" width="8.77734375" style="248"/>
    <col min="15361" max="15361" width="11.5546875" style="248" customWidth="1"/>
    <col min="15362" max="15363" width="13.77734375" style="248" customWidth="1"/>
    <col min="15364" max="15364" width="11.5546875" style="248" customWidth="1"/>
    <col min="15365" max="15365" width="17.21875" style="248" customWidth="1"/>
    <col min="15366" max="15366" width="11.5546875" style="248" customWidth="1"/>
    <col min="15367" max="15367" width="11" style="248" customWidth="1"/>
    <col min="15368" max="15368" width="15.77734375" style="248" customWidth="1"/>
    <col min="15369" max="15370" width="13.21875" style="248" customWidth="1"/>
    <col min="15371" max="15371" width="10.77734375" style="248" customWidth="1"/>
    <col min="15372" max="15372" width="14.21875" style="248" customWidth="1"/>
    <col min="15373" max="15373" width="13.5546875" style="248" customWidth="1"/>
    <col min="15374" max="15375" width="11.21875" style="248" customWidth="1"/>
    <col min="15376" max="15376" width="11.5546875" style="248" customWidth="1"/>
    <col min="15377" max="15377" width="14.44140625" style="248" customWidth="1"/>
    <col min="15378" max="15378" width="14.77734375" style="248" customWidth="1"/>
    <col min="15379" max="15379" width="13.77734375" style="248" customWidth="1"/>
    <col min="15380" max="15381" width="13.5546875" style="248" customWidth="1"/>
    <col min="15382" max="15383" width="13.77734375" style="248" customWidth="1"/>
    <col min="15384" max="15384" width="12.5546875" style="248" customWidth="1"/>
    <col min="15385" max="15385" width="12.21875" style="248" customWidth="1"/>
    <col min="15386" max="15386" width="12.77734375" style="248" customWidth="1"/>
    <col min="15387" max="15387" width="11.44140625" style="248" customWidth="1"/>
    <col min="15388" max="15389" width="9.77734375" style="248" customWidth="1"/>
    <col min="15390" max="15390" width="14.77734375" style="248" customWidth="1"/>
    <col min="15391" max="15391" width="13" style="248" customWidth="1"/>
    <col min="15392" max="15392" width="10.5546875" style="248" customWidth="1"/>
    <col min="15393" max="15394" width="9" style="248" customWidth="1"/>
    <col min="15395" max="15616" width="8.77734375" style="248"/>
    <col min="15617" max="15617" width="11.5546875" style="248" customWidth="1"/>
    <col min="15618" max="15619" width="13.77734375" style="248" customWidth="1"/>
    <col min="15620" max="15620" width="11.5546875" style="248" customWidth="1"/>
    <col min="15621" max="15621" width="17.21875" style="248" customWidth="1"/>
    <col min="15622" max="15622" width="11.5546875" style="248" customWidth="1"/>
    <col min="15623" max="15623" width="11" style="248" customWidth="1"/>
    <col min="15624" max="15624" width="15.77734375" style="248" customWidth="1"/>
    <col min="15625" max="15626" width="13.21875" style="248" customWidth="1"/>
    <col min="15627" max="15627" width="10.77734375" style="248" customWidth="1"/>
    <col min="15628" max="15628" width="14.21875" style="248" customWidth="1"/>
    <col min="15629" max="15629" width="13.5546875" style="248" customWidth="1"/>
    <col min="15630" max="15631" width="11.21875" style="248" customWidth="1"/>
    <col min="15632" max="15632" width="11.5546875" style="248" customWidth="1"/>
    <col min="15633" max="15633" width="14.44140625" style="248" customWidth="1"/>
    <col min="15634" max="15634" width="14.77734375" style="248" customWidth="1"/>
    <col min="15635" max="15635" width="13.77734375" style="248" customWidth="1"/>
    <col min="15636" max="15637" width="13.5546875" style="248" customWidth="1"/>
    <col min="15638" max="15639" width="13.77734375" style="248" customWidth="1"/>
    <col min="15640" max="15640" width="12.5546875" style="248" customWidth="1"/>
    <col min="15641" max="15641" width="12.21875" style="248" customWidth="1"/>
    <col min="15642" max="15642" width="12.77734375" style="248" customWidth="1"/>
    <col min="15643" max="15643" width="11.44140625" style="248" customWidth="1"/>
    <col min="15644" max="15645" width="9.77734375" style="248" customWidth="1"/>
    <col min="15646" max="15646" width="14.77734375" style="248" customWidth="1"/>
    <col min="15647" max="15647" width="13" style="248" customWidth="1"/>
    <col min="15648" max="15648" width="10.5546875" style="248" customWidth="1"/>
    <col min="15649" max="15650" width="9" style="248" customWidth="1"/>
    <col min="15651" max="15872" width="8.77734375" style="248"/>
    <col min="15873" max="15873" width="11.5546875" style="248" customWidth="1"/>
    <col min="15874" max="15875" width="13.77734375" style="248" customWidth="1"/>
    <col min="15876" max="15876" width="11.5546875" style="248" customWidth="1"/>
    <col min="15877" max="15877" width="17.21875" style="248" customWidth="1"/>
    <col min="15878" max="15878" width="11.5546875" style="248" customWidth="1"/>
    <col min="15879" max="15879" width="11" style="248" customWidth="1"/>
    <col min="15880" max="15880" width="15.77734375" style="248" customWidth="1"/>
    <col min="15881" max="15882" width="13.21875" style="248" customWidth="1"/>
    <col min="15883" max="15883" width="10.77734375" style="248" customWidth="1"/>
    <col min="15884" max="15884" width="14.21875" style="248" customWidth="1"/>
    <col min="15885" max="15885" width="13.5546875" style="248" customWidth="1"/>
    <col min="15886" max="15887" width="11.21875" style="248" customWidth="1"/>
    <col min="15888" max="15888" width="11.5546875" style="248" customWidth="1"/>
    <col min="15889" max="15889" width="14.44140625" style="248" customWidth="1"/>
    <col min="15890" max="15890" width="14.77734375" style="248" customWidth="1"/>
    <col min="15891" max="15891" width="13.77734375" style="248" customWidth="1"/>
    <col min="15892" max="15893" width="13.5546875" style="248" customWidth="1"/>
    <col min="15894" max="15895" width="13.77734375" style="248" customWidth="1"/>
    <col min="15896" max="15896" width="12.5546875" style="248" customWidth="1"/>
    <col min="15897" max="15897" width="12.21875" style="248" customWidth="1"/>
    <col min="15898" max="15898" width="12.77734375" style="248" customWidth="1"/>
    <col min="15899" max="15899" width="11.44140625" style="248" customWidth="1"/>
    <col min="15900" max="15901" width="9.77734375" style="248" customWidth="1"/>
    <col min="15902" max="15902" width="14.77734375" style="248" customWidth="1"/>
    <col min="15903" max="15903" width="13" style="248" customWidth="1"/>
    <col min="15904" max="15904" width="10.5546875" style="248" customWidth="1"/>
    <col min="15905" max="15906" width="9" style="248" customWidth="1"/>
    <col min="15907" max="16128" width="8.77734375" style="248"/>
    <col min="16129" max="16129" width="11.5546875" style="248" customWidth="1"/>
    <col min="16130" max="16131" width="13.77734375" style="248" customWidth="1"/>
    <col min="16132" max="16132" width="11.5546875" style="248" customWidth="1"/>
    <col min="16133" max="16133" width="17.21875" style="248" customWidth="1"/>
    <col min="16134" max="16134" width="11.5546875" style="248" customWidth="1"/>
    <col min="16135" max="16135" width="11" style="248" customWidth="1"/>
    <col min="16136" max="16136" width="15.77734375" style="248" customWidth="1"/>
    <col min="16137" max="16138" width="13.21875" style="248" customWidth="1"/>
    <col min="16139" max="16139" width="10.77734375" style="248" customWidth="1"/>
    <col min="16140" max="16140" width="14.21875" style="248" customWidth="1"/>
    <col min="16141" max="16141" width="13.5546875" style="248" customWidth="1"/>
    <col min="16142" max="16143" width="11.21875" style="248" customWidth="1"/>
    <col min="16144" max="16144" width="11.5546875" style="248" customWidth="1"/>
    <col min="16145" max="16145" width="14.44140625" style="248" customWidth="1"/>
    <col min="16146" max="16146" width="14.77734375" style="248" customWidth="1"/>
    <col min="16147" max="16147" width="13.77734375" style="248" customWidth="1"/>
    <col min="16148" max="16149" width="13.5546875" style="248" customWidth="1"/>
    <col min="16150" max="16151" width="13.77734375" style="248" customWidth="1"/>
    <col min="16152" max="16152" width="12.5546875" style="248" customWidth="1"/>
    <col min="16153" max="16153" width="12.21875" style="248" customWidth="1"/>
    <col min="16154" max="16154" width="12.77734375" style="248" customWidth="1"/>
    <col min="16155" max="16155" width="11.44140625" style="248" customWidth="1"/>
    <col min="16156" max="16157" width="9.77734375" style="248" customWidth="1"/>
    <col min="16158" max="16158" width="14.77734375" style="248" customWidth="1"/>
    <col min="16159" max="16159" width="13" style="248" customWidth="1"/>
    <col min="16160" max="16160" width="10.5546875" style="248" customWidth="1"/>
    <col min="16161" max="16162" width="9" style="248" customWidth="1"/>
    <col min="16163" max="16384" width="8.77734375" style="248"/>
  </cols>
  <sheetData>
    <row r="1" spans="1:32" ht="13.2">
      <c r="A1" s="348" t="s">
        <v>101</v>
      </c>
      <c r="B1" s="348"/>
      <c r="C1" s="348"/>
      <c r="D1" s="348"/>
      <c r="E1" s="19"/>
      <c r="F1" s="19"/>
      <c r="J1" s="18" t="s">
        <v>102</v>
      </c>
      <c r="L1" s="17"/>
    </row>
    <row r="2" spans="1:32" ht="13.2">
      <c r="A2" s="19"/>
      <c r="B2" s="349"/>
      <c r="C2" s="349"/>
      <c r="D2" s="349"/>
      <c r="E2" s="19"/>
      <c r="F2" s="19"/>
    </row>
    <row r="3" spans="1:32" ht="13.2">
      <c r="A3" s="348" t="s">
        <v>103</v>
      </c>
      <c r="B3" s="348"/>
      <c r="C3" s="350" t="s">
        <v>104</v>
      </c>
      <c r="D3" s="19"/>
      <c r="E3" s="19"/>
      <c r="F3" s="39"/>
      <c r="L3" s="17"/>
    </row>
    <row r="4" spans="1:32" ht="13.2">
      <c r="A4" s="348" t="s">
        <v>105</v>
      </c>
      <c r="B4" s="348"/>
      <c r="C4" s="350" t="s">
        <v>106</v>
      </c>
      <c r="D4" s="19"/>
      <c r="E4" s="19"/>
      <c r="F4" s="351"/>
      <c r="L4" s="17"/>
    </row>
    <row r="5" spans="1:32" ht="13.2">
      <c r="A5" s="348" t="s">
        <v>107</v>
      </c>
      <c r="B5" s="348"/>
      <c r="C5" s="350">
        <v>2023</v>
      </c>
      <c r="D5" s="19"/>
      <c r="E5" s="19"/>
      <c r="F5" s="19"/>
      <c r="L5" s="17"/>
    </row>
    <row r="6" spans="1:32" ht="13.2">
      <c r="A6" s="19"/>
      <c r="B6" s="349"/>
      <c r="C6" s="349"/>
      <c r="D6" s="19"/>
      <c r="E6" s="19"/>
      <c r="F6" s="19"/>
    </row>
    <row r="7" spans="1:32" ht="13.2">
      <c r="A7" s="348" t="s">
        <v>459</v>
      </c>
      <c r="B7" s="349"/>
      <c r="C7" s="349"/>
      <c r="D7" s="349"/>
      <c r="E7" s="19"/>
      <c r="F7" s="19"/>
    </row>
    <row r="8" spans="1:32" ht="13.2">
      <c r="A8" s="352" t="s">
        <v>460</v>
      </c>
      <c r="B8" s="348"/>
      <c r="C8" s="348"/>
      <c r="D8" s="348"/>
      <c r="E8" s="19"/>
      <c r="F8" s="19"/>
      <c r="L8" s="17"/>
    </row>
    <row r="9" spans="1:32" ht="13.2">
      <c r="A9" s="348" t="s">
        <v>461</v>
      </c>
      <c r="B9" s="348"/>
      <c r="C9" s="348"/>
      <c r="D9" s="348"/>
      <c r="E9" s="19"/>
      <c r="F9" s="19"/>
      <c r="L9" s="17"/>
    </row>
    <row r="10" spans="1:32" ht="13.2">
      <c r="A10" s="19"/>
      <c r="B10" s="348"/>
      <c r="C10" s="348"/>
      <c r="D10" s="348"/>
      <c r="E10" s="19"/>
      <c r="F10" s="19"/>
      <c r="L10" s="17"/>
    </row>
    <row r="11" spans="1:32" ht="13.2">
      <c r="A11" s="353" t="s">
        <v>462</v>
      </c>
      <c r="B11" s="348"/>
      <c r="C11" s="348"/>
      <c r="D11" s="348"/>
      <c r="E11" s="19"/>
      <c r="F11" s="19"/>
      <c r="L11" s="17"/>
    </row>
    <row r="12" spans="1:32" ht="13.2">
      <c r="A12" s="19"/>
      <c r="B12" s="348"/>
      <c r="C12" s="348"/>
      <c r="D12" s="348"/>
      <c r="E12" s="19"/>
      <c r="F12" s="19"/>
      <c r="L12" s="17"/>
    </row>
    <row r="13" spans="1:32" ht="13.2">
      <c r="A13" s="354" t="s">
        <v>463</v>
      </c>
      <c r="B13" s="355"/>
      <c r="C13" s="355"/>
      <c r="D13" s="355"/>
      <c r="E13" s="355"/>
      <c r="F13" s="355"/>
    </row>
    <row r="14" spans="1:32" ht="12">
      <c r="A14" s="252"/>
      <c r="B14" s="253"/>
      <c r="C14" s="253"/>
      <c r="D14" s="253"/>
      <c r="K14" s="253"/>
      <c r="L14" s="253"/>
      <c r="N14" s="247"/>
    </row>
    <row r="15" spans="1:32" ht="24" customHeight="1">
      <c r="A15" s="675" t="s">
        <v>464</v>
      </c>
      <c r="B15" s="675" t="s">
        <v>177</v>
      </c>
      <c r="C15" s="676" t="s">
        <v>465</v>
      </c>
      <c r="D15" s="679" t="s">
        <v>466</v>
      </c>
      <c r="E15" s="682" t="s">
        <v>467</v>
      </c>
      <c r="F15" s="682"/>
      <c r="G15" s="682"/>
      <c r="H15" s="682"/>
      <c r="I15" s="682"/>
      <c r="J15" s="682"/>
      <c r="K15" s="683" t="s">
        <v>468</v>
      </c>
      <c r="L15" s="684"/>
      <c r="M15" s="681" t="s">
        <v>469</v>
      </c>
      <c r="N15" s="681" t="s">
        <v>470</v>
      </c>
      <c r="O15" s="681" t="s">
        <v>471</v>
      </c>
      <c r="P15" s="681" t="s">
        <v>472</v>
      </c>
      <c r="Q15" s="681" t="s">
        <v>473</v>
      </c>
      <c r="R15" s="681" t="s">
        <v>474</v>
      </c>
      <c r="S15" s="681" t="s">
        <v>475</v>
      </c>
      <c r="T15" s="681" t="s">
        <v>476</v>
      </c>
      <c r="U15" s="681" t="s">
        <v>477</v>
      </c>
      <c r="V15" s="681" t="s">
        <v>478</v>
      </c>
      <c r="W15" s="681" t="s">
        <v>479</v>
      </c>
      <c r="X15" s="681" t="s">
        <v>480</v>
      </c>
      <c r="Y15" s="681" t="s">
        <v>481</v>
      </c>
      <c r="Z15" s="681" t="s">
        <v>482</v>
      </c>
      <c r="AA15" s="691" t="s">
        <v>571</v>
      </c>
      <c r="AB15" s="684"/>
      <c r="AF15" s="248"/>
    </row>
    <row r="16" spans="1:32" ht="62.55" customHeight="1">
      <c r="A16" s="675"/>
      <c r="B16" s="675"/>
      <c r="C16" s="677"/>
      <c r="D16" s="680"/>
      <c r="E16" s="243" t="s">
        <v>483</v>
      </c>
      <c r="F16" s="243" t="s">
        <v>484</v>
      </c>
      <c r="G16" s="244" t="s">
        <v>485</v>
      </c>
      <c r="H16" s="244" t="s">
        <v>486</v>
      </c>
      <c r="I16" s="244" t="s">
        <v>487</v>
      </c>
      <c r="J16" s="244" t="s">
        <v>488</v>
      </c>
      <c r="K16" s="685"/>
      <c r="L16" s="686"/>
      <c r="M16" s="689"/>
      <c r="N16" s="690"/>
      <c r="O16" s="689"/>
      <c r="P16" s="689"/>
      <c r="Q16" s="689"/>
      <c r="R16" s="689"/>
      <c r="S16" s="689"/>
      <c r="T16" s="690"/>
      <c r="U16" s="689"/>
      <c r="V16" s="689"/>
      <c r="W16" s="689"/>
      <c r="X16" s="689"/>
      <c r="Y16" s="689"/>
      <c r="Z16" s="689"/>
      <c r="AA16" s="692"/>
      <c r="AB16" s="686"/>
      <c r="AF16" s="248"/>
    </row>
    <row r="17" spans="1:34" ht="12.75" customHeight="1">
      <c r="A17" s="356" t="s">
        <v>53</v>
      </c>
      <c r="B17" s="356" t="s">
        <v>54</v>
      </c>
      <c r="C17" s="678"/>
      <c r="D17" s="681"/>
      <c r="E17" s="694" t="s">
        <v>185</v>
      </c>
      <c r="F17" s="695"/>
      <c r="G17" s="695"/>
      <c r="H17" s="695"/>
      <c r="I17" s="695"/>
      <c r="J17" s="696"/>
      <c r="K17" s="687"/>
      <c r="L17" s="688"/>
      <c r="M17" s="690"/>
      <c r="N17" s="357" t="s">
        <v>56</v>
      </c>
      <c r="O17" s="690"/>
      <c r="P17" s="690"/>
      <c r="Q17" s="699"/>
      <c r="R17" s="690"/>
      <c r="S17" s="690"/>
      <c r="T17" s="357" t="s">
        <v>98</v>
      </c>
      <c r="U17" s="690"/>
      <c r="V17" s="690"/>
      <c r="W17" s="690"/>
      <c r="X17" s="690"/>
      <c r="Y17" s="690"/>
      <c r="Z17" s="690"/>
      <c r="AA17" s="693"/>
      <c r="AB17" s="688"/>
      <c r="AF17" s="248"/>
    </row>
    <row r="18" spans="1:34" ht="12">
      <c r="A18" s="260"/>
      <c r="B18" s="260"/>
      <c r="C18" s="260"/>
      <c r="D18" s="261"/>
      <c r="E18" s="260"/>
      <c r="F18" s="260"/>
      <c r="G18" s="260"/>
      <c r="H18" s="262"/>
      <c r="I18" s="260"/>
      <c r="J18" s="260"/>
      <c r="K18" s="697"/>
      <c r="L18" s="698"/>
      <c r="M18" s="263"/>
      <c r="N18" s="264"/>
      <c r="O18" s="263"/>
      <c r="P18" s="265"/>
      <c r="Q18" s="262"/>
      <c r="R18" s="266"/>
      <c r="S18" s="267"/>
      <c r="T18" s="268"/>
      <c r="U18" s="269"/>
      <c r="V18" s="269"/>
      <c r="W18" s="263"/>
      <c r="X18" s="270"/>
      <c r="Y18" s="267"/>
      <c r="Z18" s="269"/>
      <c r="AA18" s="265"/>
      <c r="AB18" s="271"/>
      <c r="AF18" s="248"/>
    </row>
    <row r="19" spans="1:34" ht="12">
      <c r="A19" s="260"/>
      <c r="B19" s="260"/>
      <c r="C19" s="260"/>
      <c r="D19" s="261"/>
      <c r="E19" s="260"/>
      <c r="F19" s="260"/>
      <c r="G19" s="260"/>
      <c r="H19" s="262"/>
      <c r="I19" s="260"/>
      <c r="J19" s="260"/>
      <c r="K19" s="697"/>
      <c r="L19" s="698"/>
      <c r="M19" s="263"/>
      <c r="N19" s="264"/>
      <c r="O19" s="263"/>
      <c r="P19" s="265"/>
      <c r="Q19" s="262"/>
      <c r="R19" s="266"/>
      <c r="S19" s="267"/>
      <c r="T19" s="268"/>
      <c r="U19" s="269"/>
      <c r="V19" s="269"/>
      <c r="W19" s="263"/>
      <c r="X19" s="270"/>
      <c r="Y19" s="267"/>
      <c r="Z19" s="269"/>
      <c r="AA19" s="265"/>
      <c r="AB19" s="271"/>
      <c r="AF19" s="248"/>
    </row>
    <row r="20" spans="1:34" ht="12">
      <c r="A20" s="260"/>
      <c r="B20" s="260"/>
      <c r="C20" s="260"/>
      <c r="D20" s="261"/>
      <c r="E20" s="260"/>
      <c r="F20" s="260"/>
      <c r="G20" s="260"/>
      <c r="H20" s="262"/>
      <c r="I20" s="260"/>
      <c r="J20" s="260"/>
      <c r="K20" s="697"/>
      <c r="L20" s="698"/>
      <c r="M20" s="263"/>
      <c r="N20" s="264"/>
      <c r="O20" s="263"/>
      <c r="P20" s="265"/>
      <c r="Q20" s="262"/>
      <c r="R20" s="266"/>
      <c r="S20" s="267"/>
      <c r="T20" s="268"/>
      <c r="U20" s="269"/>
      <c r="V20" s="269"/>
      <c r="W20" s="263"/>
      <c r="X20" s="270"/>
      <c r="Y20" s="267"/>
      <c r="Z20" s="269"/>
      <c r="AA20" s="265"/>
      <c r="AB20" s="271"/>
      <c r="AF20" s="248"/>
    </row>
    <row r="21" spans="1:34" ht="12">
      <c r="A21" s="260"/>
      <c r="B21" s="260"/>
      <c r="C21" s="260"/>
      <c r="D21" s="261"/>
      <c r="E21" s="260"/>
      <c r="F21" s="260"/>
      <c r="G21" s="260"/>
      <c r="H21" s="262"/>
      <c r="I21" s="260"/>
      <c r="J21" s="260"/>
      <c r="K21" s="697"/>
      <c r="L21" s="698"/>
      <c r="M21" s="263"/>
      <c r="N21" s="264"/>
      <c r="O21" s="263"/>
      <c r="P21" s="265"/>
      <c r="Q21" s="262"/>
      <c r="R21" s="266"/>
      <c r="S21" s="267"/>
      <c r="T21" s="268"/>
      <c r="U21" s="269"/>
      <c r="V21" s="269"/>
      <c r="W21" s="263"/>
      <c r="X21" s="270"/>
      <c r="Y21" s="267"/>
      <c r="Z21" s="269"/>
      <c r="AA21" s="265"/>
      <c r="AB21" s="271"/>
      <c r="AF21" s="248"/>
    </row>
    <row r="22" spans="1:34" ht="12">
      <c r="A22" s="272"/>
      <c r="B22" s="272"/>
      <c r="C22" s="272"/>
      <c r="D22" s="273"/>
      <c r="E22" s="272"/>
      <c r="F22" s="272"/>
      <c r="G22" s="272"/>
      <c r="H22" s="274"/>
      <c r="I22" s="272"/>
      <c r="J22" s="272"/>
      <c r="K22" s="697"/>
      <c r="L22" s="698"/>
      <c r="M22" s="275"/>
      <c r="N22" s="276"/>
      <c r="O22" s="275"/>
      <c r="P22" s="277"/>
      <c r="Q22" s="274"/>
      <c r="R22" s="278"/>
      <c r="S22" s="267"/>
      <c r="T22" s="268"/>
      <c r="U22" s="269"/>
      <c r="V22" s="269"/>
      <c r="W22" s="263"/>
      <c r="X22" s="270"/>
      <c r="Y22" s="267"/>
      <c r="Z22" s="269"/>
      <c r="AA22" s="265"/>
      <c r="AB22" s="271"/>
      <c r="AF22" s="248"/>
    </row>
    <row r="23" spans="1:34" ht="12">
      <c r="A23" s="279" t="s">
        <v>489</v>
      </c>
      <c r="B23" s="279"/>
      <c r="C23" s="279"/>
      <c r="D23" s="279"/>
      <c r="E23" s="279"/>
      <c r="F23" s="279"/>
      <c r="G23" s="279"/>
      <c r="H23" s="279"/>
      <c r="I23" s="279"/>
      <c r="J23" s="279"/>
      <c r="K23" s="697"/>
      <c r="L23" s="698"/>
      <c r="M23" s="279"/>
      <c r="N23" s="279"/>
      <c r="O23" s="279"/>
      <c r="P23" s="279"/>
      <c r="Q23" s="279"/>
      <c r="R23" s="280">
        <f>SUM(R18:R22)</f>
        <v>0</v>
      </c>
      <c r="S23" s="281">
        <f>SUM(S18:S22)</f>
        <v>0</v>
      </c>
      <c r="T23" s="282"/>
      <c r="U23" s="248"/>
      <c r="V23" s="248"/>
      <c r="Y23" s="283">
        <f>SUM(Y18:Y22)</f>
        <v>0</v>
      </c>
      <c r="Z23" s="248"/>
      <c r="AA23" s="248"/>
      <c r="AF23" s="248"/>
    </row>
    <row r="24" spans="1:34">
      <c r="B24" s="284"/>
      <c r="C24" s="284"/>
      <c r="D24" s="284"/>
      <c r="E24" s="285"/>
      <c r="F24" s="285"/>
      <c r="G24" s="285"/>
      <c r="H24" s="285"/>
      <c r="I24" s="285"/>
      <c r="AD24" s="248"/>
      <c r="AE24" s="248"/>
      <c r="AF24" s="248"/>
      <c r="AG24" s="248"/>
      <c r="AH24" s="248"/>
    </row>
    <row r="25" spans="1:34">
      <c r="B25" s="284"/>
      <c r="C25" s="284"/>
      <c r="D25" s="284"/>
      <c r="E25" s="285"/>
      <c r="F25" s="285"/>
      <c r="G25" s="285"/>
      <c r="H25" s="285"/>
      <c r="I25" s="285"/>
    </row>
    <row r="26" spans="1:34" ht="12">
      <c r="A26" s="246" t="s">
        <v>490</v>
      </c>
      <c r="I26" s="285"/>
    </row>
    <row r="27" spans="1:34">
      <c r="A27" s="253"/>
      <c r="I27" s="285"/>
    </row>
    <row r="28" spans="1:34" ht="12" customHeight="1">
      <c r="A28" s="675" t="s">
        <v>464</v>
      </c>
      <c r="B28" s="675" t="s">
        <v>177</v>
      </c>
      <c r="C28" s="676" t="s">
        <v>465</v>
      </c>
      <c r="D28" s="680" t="s">
        <v>491</v>
      </c>
      <c r="E28" s="680" t="s">
        <v>466</v>
      </c>
      <c r="F28" s="701" t="s">
        <v>492</v>
      </c>
      <c r="G28" s="702"/>
      <c r="H28" s="702"/>
      <c r="I28" s="702"/>
      <c r="J28" s="702"/>
      <c r="K28" s="707" t="s">
        <v>468</v>
      </c>
      <c r="L28" s="707"/>
      <c r="M28" s="708" t="s">
        <v>472</v>
      </c>
      <c r="N28" s="681" t="s">
        <v>473</v>
      </c>
      <c r="O28" s="680" t="s">
        <v>474</v>
      </c>
      <c r="P28" s="681" t="s">
        <v>475</v>
      </c>
      <c r="Q28" s="681" t="s">
        <v>493</v>
      </c>
      <c r="R28" s="681" t="s">
        <v>494</v>
      </c>
      <c r="S28" s="681" t="s">
        <v>478</v>
      </c>
      <c r="T28" s="676" t="s">
        <v>495</v>
      </c>
      <c r="U28" s="676" t="s">
        <v>479</v>
      </c>
      <c r="V28" s="676" t="s">
        <v>496</v>
      </c>
      <c r="W28" s="676" t="s">
        <v>481</v>
      </c>
      <c r="X28" s="255"/>
      <c r="Y28" s="676" t="s">
        <v>497</v>
      </c>
      <c r="Z28" s="676" t="s">
        <v>498</v>
      </c>
      <c r="AA28" s="680" t="s">
        <v>499</v>
      </c>
      <c r="AB28" s="680" t="s">
        <v>500</v>
      </c>
      <c r="AC28" s="681" t="s">
        <v>501</v>
      </c>
      <c r="AD28" s="681" t="s">
        <v>502</v>
      </c>
      <c r="AE28" s="680" t="s">
        <v>572</v>
      </c>
    </row>
    <row r="29" spans="1:34" ht="72" customHeight="1">
      <c r="A29" s="675"/>
      <c r="B29" s="675"/>
      <c r="C29" s="678"/>
      <c r="D29" s="680"/>
      <c r="E29" s="680"/>
      <c r="F29" s="254" t="s">
        <v>483</v>
      </c>
      <c r="G29" s="254" t="s">
        <v>484</v>
      </c>
      <c r="H29" s="257" t="s">
        <v>503</v>
      </c>
      <c r="I29" s="257" t="s">
        <v>487</v>
      </c>
      <c r="J29" s="256" t="s">
        <v>488</v>
      </c>
      <c r="K29" s="707"/>
      <c r="L29" s="707"/>
      <c r="M29" s="708"/>
      <c r="N29" s="689"/>
      <c r="O29" s="680"/>
      <c r="P29" s="689"/>
      <c r="Q29" s="689"/>
      <c r="R29" s="689"/>
      <c r="S29" s="689"/>
      <c r="T29" s="678"/>
      <c r="U29" s="678"/>
      <c r="V29" s="678"/>
      <c r="W29" s="678"/>
      <c r="X29" s="258" t="s">
        <v>476</v>
      </c>
      <c r="Y29" s="678"/>
      <c r="Z29" s="678"/>
      <c r="AA29" s="680"/>
      <c r="AB29" s="680"/>
      <c r="AC29" s="689"/>
      <c r="AD29" s="689"/>
      <c r="AE29" s="680"/>
    </row>
    <row r="30" spans="1:34" ht="13.5" customHeight="1">
      <c r="A30" s="358" t="s">
        <v>53</v>
      </c>
      <c r="B30" s="358" t="s">
        <v>54</v>
      </c>
      <c r="C30" s="700"/>
      <c r="D30" s="680"/>
      <c r="E30" s="680"/>
      <c r="F30" s="703" t="s">
        <v>185</v>
      </c>
      <c r="G30" s="704"/>
      <c r="H30" s="704"/>
      <c r="I30" s="704"/>
      <c r="J30" s="704"/>
      <c r="K30" s="707"/>
      <c r="L30" s="707"/>
      <c r="M30" s="708"/>
      <c r="N30" s="689"/>
      <c r="O30" s="680"/>
      <c r="P30" s="690"/>
      <c r="Q30" s="690"/>
      <c r="R30" s="690"/>
      <c r="S30" s="690"/>
      <c r="T30" s="700"/>
      <c r="U30" s="700"/>
      <c r="V30" s="700"/>
      <c r="W30" s="700"/>
      <c r="X30" s="357" t="s">
        <v>504</v>
      </c>
      <c r="Y30" s="700"/>
      <c r="Z30" s="700"/>
      <c r="AA30" s="680"/>
      <c r="AB30" s="680"/>
      <c r="AC30" s="690"/>
      <c r="AD30" s="690"/>
      <c r="AE30" s="680"/>
    </row>
    <row r="31" spans="1:34" ht="12">
      <c r="A31" s="287"/>
      <c r="B31" s="287"/>
      <c r="C31" s="287"/>
      <c r="D31" s="287"/>
      <c r="E31" s="287"/>
      <c r="F31" s="287"/>
      <c r="G31" s="288"/>
      <c r="H31" s="288"/>
      <c r="I31" s="269"/>
      <c r="J31" s="289"/>
      <c r="K31" s="705"/>
      <c r="L31" s="705"/>
      <c r="M31" s="290"/>
      <c r="N31" s="290"/>
      <c r="O31" s="288"/>
      <c r="P31" s="288"/>
      <c r="Q31" s="269"/>
      <c r="R31" s="269"/>
      <c r="S31" s="269"/>
      <c r="T31" s="288"/>
      <c r="U31" s="263"/>
      <c r="V31" s="291"/>
      <c r="W31" s="288"/>
      <c r="X31" s="289"/>
      <c r="Y31" s="269"/>
      <c r="Z31" s="267"/>
      <c r="AA31" s="267"/>
      <c r="AB31" s="267"/>
      <c r="AC31" s="267"/>
      <c r="AD31" s="267"/>
      <c r="AE31" s="288"/>
    </row>
    <row r="32" spans="1:34" ht="12">
      <c r="A32" s="287"/>
      <c r="B32" s="287"/>
      <c r="C32" s="287"/>
      <c r="D32" s="287"/>
      <c r="E32" s="287"/>
      <c r="F32" s="287"/>
      <c r="G32" s="288"/>
      <c r="H32" s="288"/>
      <c r="I32" s="269"/>
      <c r="J32" s="289"/>
      <c r="K32" s="706"/>
      <c r="L32" s="706"/>
      <c r="M32" s="290"/>
      <c r="N32" s="290"/>
      <c r="O32" s="288"/>
      <c r="P32" s="288"/>
      <c r="Q32" s="269"/>
      <c r="R32" s="269"/>
      <c r="S32" s="269"/>
      <c r="T32" s="288"/>
      <c r="U32" s="263"/>
      <c r="V32" s="291"/>
      <c r="W32" s="288"/>
      <c r="X32" s="289"/>
      <c r="Y32" s="269"/>
      <c r="Z32" s="267"/>
      <c r="AA32" s="267"/>
      <c r="AB32" s="267"/>
      <c r="AC32" s="267"/>
      <c r="AD32" s="267"/>
      <c r="AE32" s="288"/>
    </row>
    <row r="33" spans="1:42" ht="12">
      <c r="A33" s="287"/>
      <c r="B33" s="287"/>
      <c r="C33" s="287"/>
      <c r="D33" s="287"/>
      <c r="E33" s="287"/>
      <c r="F33" s="287"/>
      <c r="G33" s="288"/>
      <c r="H33" s="288"/>
      <c r="I33" s="269"/>
      <c r="J33" s="289"/>
      <c r="K33" s="706"/>
      <c r="L33" s="706"/>
      <c r="M33" s="290"/>
      <c r="N33" s="290"/>
      <c r="O33" s="288"/>
      <c r="P33" s="288"/>
      <c r="Q33" s="269"/>
      <c r="R33" s="269"/>
      <c r="S33" s="269"/>
      <c r="T33" s="288"/>
      <c r="U33" s="263"/>
      <c r="V33" s="291"/>
      <c r="W33" s="288"/>
      <c r="X33" s="289"/>
      <c r="Y33" s="269"/>
      <c r="Z33" s="267"/>
      <c r="AA33" s="267"/>
      <c r="AB33" s="267"/>
      <c r="AC33" s="267"/>
      <c r="AD33" s="267"/>
      <c r="AE33" s="288"/>
    </row>
    <row r="34" spans="1:42" ht="12">
      <c r="A34" s="287"/>
      <c r="B34" s="287"/>
      <c r="C34" s="287"/>
      <c r="D34" s="287"/>
      <c r="E34" s="287"/>
      <c r="F34" s="287"/>
      <c r="G34" s="288"/>
      <c r="H34" s="288"/>
      <c r="I34" s="269"/>
      <c r="J34" s="289"/>
      <c r="K34" s="706"/>
      <c r="L34" s="706"/>
      <c r="M34" s="290"/>
      <c r="N34" s="290"/>
      <c r="O34" s="288"/>
      <c r="P34" s="288"/>
      <c r="Q34" s="269"/>
      <c r="R34" s="269"/>
      <c r="S34" s="269"/>
      <c r="T34" s="288"/>
      <c r="U34" s="263"/>
      <c r="V34" s="291"/>
      <c r="W34" s="288"/>
      <c r="X34" s="289"/>
      <c r="Y34" s="269"/>
      <c r="Z34" s="267"/>
      <c r="AA34" s="267"/>
      <c r="AB34" s="267"/>
      <c r="AC34" s="267"/>
      <c r="AD34" s="267"/>
      <c r="AE34" s="288"/>
    </row>
    <row r="35" spans="1:42" ht="12">
      <c r="A35" s="287"/>
      <c r="B35" s="287"/>
      <c r="C35" s="287"/>
      <c r="D35" s="287"/>
      <c r="E35" s="287"/>
      <c r="F35" s="287"/>
      <c r="G35" s="288"/>
      <c r="H35" s="288"/>
      <c r="I35" s="269"/>
      <c r="J35" s="289"/>
      <c r="K35" s="706"/>
      <c r="L35" s="706"/>
      <c r="M35" s="290"/>
      <c r="N35" s="290"/>
      <c r="O35" s="288"/>
      <c r="P35" s="288"/>
      <c r="Q35" s="269"/>
      <c r="R35" s="269"/>
      <c r="S35" s="269"/>
      <c r="T35" s="288"/>
      <c r="U35" s="263"/>
      <c r="V35" s="291"/>
      <c r="W35" s="288"/>
      <c r="X35" s="289"/>
      <c r="Y35" s="269"/>
      <c r="Z35" s="267"/>
      <c r="AA35" s="267"/>
      <c r="AB35" s="267"/>
      <c r="AC35" s="267"/>
      <c r="AD35" s="267"/>
      <c r="AE35" s="288"/>
    </row>
    <row r="36" spans="1:42" ht="12">
      <c r="A36" s="717" t="s">
        <v>489</v>
      </c>
      <c r="B36" s="718"/>
      <c r="C36" s="718"/>
      <c r="D36" s="718"/>
      <c r="E36" s="718"/>
      <c r="F36" s="718"/>
      <c r="G36" s="718"/>
      <c r="H36" s="718"/>
      <c r="I36" s="718"/>
      <c r="J36" s="718"/>
      <c r="K36" s="718"/>
      <c r="L36" s="718"/>
      <c r="M36" s="718"/>
      <c r="N36" s="719"/>
      <c r="O36" s="292">
        <f>SUM(O31:O35)</f>
        <v>0</v>
      </c>
      <c r="P36" s="292">
        <f>SUM(P31:P35)</f>
        <v>0</v>
      </c>
      <c r="W36" s="292">
        <f>SUM(W31:W35)</f>
        <v>0</v>
      </c>
      <c r="X36" s="293"/>
      <c r="AD36" s="248"/>
      <c r="AE36" s="248"/>
    </row>
    <row r="37" spans="1:42">
      <c r="A37" s="294"/>
      <c r="I37" s="285"/>
    </row>
    <row r="38" spans="1:42" ht="12">
      <c r="A38" s="246" t="s">
        <v>558</v>
      </c>
    </row>
    <row r="40" spans="1:42" ht="12" customHeight="1">
      <c r="A40" s="675" t="s">
        <v>464</v>
      </c>
      <c r="B40" s="675" t="s">
        <v>177</v>
      </c>
      <c r="C40" s="676" t="s">
        <v>465</v>
      </c>
      <c r="D40" s="675" t="s">
        <v>505</v>
      </c>
      <c r="E40" s="675"/>
      <c r="F40" s="675"/>
      <c r="G40" s="675"/>
      <c r="H40" s="675"/>
      <c r="I40" s="675" t="s">
        <v>506</v>
      </c>
      <c r="J40" s="675"/>
      <c r="K40" s="675"/>
      <c r="L40" s="675"/>
      <c r="M40" s="701"/>
      <c r="N40" s="720" t="s">
        <v>468</v>
      </c>
      <c r="O40" s="721"/>
      <c r="P40" s="709" t="s">
        <v>472</v>
      </c>
      <c r="Q40" s="711" t="s">
        <v>507</v>
      </c>
      <c r="R40" s="295"/>
      <c r="S40" s="296"/>
      <c r="T40" s="713" t="s">
        <v>473</v>
      </c>
      <c r="U40" s="714" t="s">
        <v>474</v>
      </c>
      <c r="V40" s="715" t="s">
        <v>475</v>
      </c>
      <c r="W40" s="715" t="s">
        <v>493</v>
      </c>
      <c r="X40" s="296"/>
      <c r="Y40" s="729" t="s">
        <v>478</v>
      </c>
      <c r="Z40" s="731" t="s">
        <v>495</v>
      </c>
      <c r="AA40" s="681" t="s">
        <v>479</v>
      </c>
      <c r="AB40" s="676" t="s">
        <v>496</v>
      </c>
      <c r="AC40" s="681" t="s">
        <v>481</v>
      </c>
      <c r="AD40" s="676" t="s">
        <v>476</v>
      </c>
      <c r="AE40" s="680" t="s">
        <v>497</v>
      </c>
      <c r="AF40" s="680" t="s">
        <v>498</v>
      </c>
      <c r="AG40" s="680" t="s">
        <v>508</v>
      </c>
      <c r="AH40" s="680" t="s">
        <v>500</v>
      </c>
      <c r="AI40" s="680" t="s">
        <v>501</v>
      </c>
      <c r="AJ40" s="680" t="s">
        <v>502</v>
      </c>
      <c r="AK40" s="675" t="s">
        <v>509</v>
      </c>
      <c r="AL40" s="675"/>
      <c r="AM40" s="25"/>
      <c r="AN40" s="25"/>
      <c r="AO40" s="25"/>
      <c r="AP40" s="25"/>
    </row>
    <row r="41" spans="1:42" ht="68.25" customHeight="1">
      <c r="A41" s="675"/>
      <c r="B41" s="675"/>
      <c r="C41" s="678"/>
      <c r="D41" s="255" t="s">
        <v>483</v>
      </c>
      <c r="E41" s="254" t="s">
        <v>484</v>
      </c>
      <c r="F41" s="255" t="s">
        <v>510</v>
      </c>
      <c r="G41" s="255" t="s">
        <v>487</v>
      </c>
      <c r="H41" s="256" t="s">
        <v>488</v>
      </c>
      <c r="I41" s="254" t="s">
        <v>483</v>
      </c>
      <c r="J41" s="254" t="s">
        <v>484</v>
      </c>
      <c r="K41" s="254" t="s">
        <v>510</v>
      </c>
      <c r="L41" s="254" t="s">
        <v>487</v>
      </c>
      <c r="M41" s="256" t="s">
        <v>488</v>
      </c>
      <c r="N41" s="722"/>
      <c r="O41" s="675"/>
      <c r="P41" s="701"/>
      <c r="Q41" s="712"/>
      <c r="R41" s="297" t="s">
        <v>511</v>
      </c>
      <c r="S41" s="298" t="s">
        <v>471</v>
      </c>
      <c r="T41" s="686"/>
      <c r="U41" s="680"/>
      <c r="V41" s="716"/>
      <c r="W41" s="716"/>
      <c r="X41" s="298" t="s">
        <v>494</v>
      </c>
      <c r="Y41" s="730"/>
      <c r="Z41" s="732"/>
      <c r="AA41" s="689"/>
      <c r="AB41" s="678"/>
      <c r="AC41" s="689"/>
      <c r="AD41" s="700"/>
      <c r="AE41" s="680"/>
      <c r="AF41" s="680"/>
      <c r="AG41" s="680"/>
      <c r="AH41" s="680"/>
      <c r="AI41" s="680"/>
      <c r="AJ41" s="680"/>
      <c r="AK41" s="675"/>
      <c r="AL41" s="675"/>
      <c r="AM41" s="25"/>
      <c r="AN41" s="25"/>
      <c r="AO41" s="25"/>
      <c r="AP41" s="25"/>
    </row>
    <row r="42" spans="1:42" ht="15" customHeight="1">
      <c r="A42" s="286" t="s">
        <v>53</v>
      </c>
      <c r="B42" s="286" t="s">
        <v>54</v>
      </c>
      <c r="C42" s="700"/>
      <c r="D42" s="726" t="s">
        <v>185</v>
      </c>
      <c r="E42" s="726"/>
      <c r="F42" s="726"/>
      <c r="G42" s="727"/>
      <c r="H42" s="726"/>
      <c r="I42" s="726" t="s">
        <v>185</v>
      </c>
      <c r="J42" s="726"/>
      <c r="K42" s="726"/>
      <c r="L42" s="726"/>
      <c r="M42" s="728"/>
      <c r="N42" s="723"/>
      <c r="O42" s="724"/>
      <c r="P42" s="710"/>
      <c r="Q42" s="712"/>
      <c r="R42" s="297"/>
      <c r="S42" s="298"/>
      <c r="T42" s="686"/>
      <c r="U42" s="681"/>
      <c r="V42" s="716"/>
      <c r="W42" s="716"/>
      <c r="X42" s="298"/>
      <c r="Y42" s="730"/>
      <c r="Z42" s="732"/>
      <c r="AA42" s="689"/>
      <c r="AB42" s="700"/>
      <c r="AC42" s="690"/>
      <c r="AD42" s="259" t="s">
        <v>512</v>
      </c>
      <c r="AE42" s="680"/>
      <c r="AF42" s="680"/>
      <c r="AG42" s="680"/>
      <c r="AH42" s="680"/>
      <c r="AI42" s="680"/>
      <c r="AJ42" s="680"/>
      <c r="AK42" s="675"/>
      <c r="AL42" s="675"/>
      <c r="AM42" s="25"/>
      <c r="AN42" s="25"/>
      <c r="AO42" s="25"/>
      <c r="AP42" s="25"/>
    </row>
    <row r="43" spans="1:42" ht="12">
      <c r="A43" s="287"/>
      <c r="B43" s="287"/>
      <c r="C43" s="287"/>
      <c r="D43" s="287"/>
      <c r="E43" s="299"/>
      <c r="F43" s="300"/>
      <c r="G43" s="260"/>
      <c r="H43" s="301"/>
      <c r="I43" s="301"/>
      <c r="J43" s="301"/>
      <c r="K43" s="299"/>
      <c r="L43" s="269"/>
      <c r="M43" s="300"/>
      <c r="N43" s="705"/>
      <c r="O43" s="705"/>
      <c r="P43" s="302"/>
      <c r="Q43" s="303"/>
      <c r="R43" s="303"/>
      <c r="S43" s="303"/>
      <c r="T43" s="303"/>
      <c r="U43" s="304"/>
      <c r="V43" s="304"/>
      <c r="W43" s="304"/>
      <c r="X43" s="304"/>
      <c r="Y43" s="304"/>
      <c r="Z43" s="304"/>
      <c r="AA43" s="305"/>
      <c r="AB43" s="306"/>
      <c r="AC43" s="307"/>
      <c r="AD43" s="308"/>
      <c r="AE43" s="269"/>
      <c r="AF43" s="267"/>
      <c r="AG43" s="267"/>
      <c r="AH43" s="267"/>
      <c r="AI43" s="269"/>
      <c r="AJ43" s="267"/>
      <c r="AK43" s="725"/>
      <c r="AL43" s="725"/>
      <c r="AM43" s="20"/>
      <c r="AN43" s="20"/>
      <c r="AO43" s="20"/>
      <c r="AP43" s="20"/>
    </row>
    <row r="44" spans="1:42" ht="12">
      <c r="A44" s="287"/>
      <c r="B44" s="287"/>
      <c r="C44" s="287"/>
      <c r="D44" s="287"/>
      <c r="E44" s="299"/>
      <c r="F44" s="300"/>
      <c r="G44" s="260"/>
      <c r="H44" s="301"/>
      <c r="I44" s="301"/>
      <c r="J44" s="301"/>
      <c r="K44" s="299"/>
      <c r="L44" s="269"/>
      <c r="M44" s="300"/>
      <c r="N44" s="706"/>
      <c r="O44" s="706"/>
      <c r="P44" s="309"/>
      <c r="Q44" s="303"/>
      <c r="R44" s="303"/>
      <c r="S44" s="303"/>
      <c r="T44" s="303"/>
      <c r="U44" s="304"/>
      <c r="V44" s="304"/>
      <c r="W44" s="304"/>
      <c r="X44" s="304"/>
      <c r="Y44" s="304"/>
      <c r="Z44" s="304"/>
      <c r="AA44" s="305"/>
      <c r="AB44" s="306"/>
      <c r="AC44" s="307"/>
      <c r="AD44" s="308"/>
      <c r="AE44" s="269"/>
      <c r="AF44" s="267"/>
      <c r="AG44" s="267"/>
      <c r="AH44" s="267"/>
      <c r="AI44" s="269"/>
      <c r="AJ44" s="267"/>
      <c r="AK44" s="725"/>
      <c r="AL44" s="725"/>
      <c r="AM44" s="20"/>
      <c r="AN44" s="20"/>
      <c r="AO44" s="20"/>
      <c r="AP44" s="20"/>
    </row>
    <row r="45" spans="1:42" ht="12">
      <c r="A45" s="287"/>
      <c r="B45" s="287"/>
      <c r="C45" s="287"/>
      <c r="D45" s="287"/>
      <c r="E45" s="299"/>
      <c r="F45" s="300"/>
      <c r="G45" s="260"/>
      <c r="H45" s="301"/>
      <c r="I45" s="301"/>
      <c r="J45" s="301"/>
      <c r="K45" s="299"/>
      <c r="L45" s="269"/>
      <c r="M45" s="300"/>
      <c r="N45" s="706"/>
      <c r="O45" s="706"/>
      <c r="P45" s="309"/>
      <c r="Q45" s="303"/>
      <c r="R45" s="303"/>
      <c r="S45" s="303"/>
      <c r="T45" s="303"/>
      <c r="U45" s="304"/>
      <c r="V45" s="304"/>
      <c r="W45" s="304"/>
      <c r="X45" s="304"/>
      <c r="Y45" s="304"/>
      <c r="Z45" s="304"/>
      <c r="AA45" s="305"/>
      <c r="AB45" s="306"/>
      <c r="AC45" s="307"/>
      <c r="AD45" s="308"/>
      <c r="AE45" s="269"/>
      <c r="AF45" s="267"/>
      <c r="AG45" s="267"/>
      <c r="AH45" s="267"/>
      <c r="AI45" s="269"/>
      <c r="AJ45" s="267"/>
      <c r="AK45" s="725"/>
      <c r="AL45" s="725"/>
      <c r="AM45" s="20"/>
      <c r="AN45" s="20"/>
      <c r="AO45" s="20"/>
      <c r="AP45" s="20"/>
    </row>
    <row r="46" spans="1:42" ht="12">
      <c r="A46" s="287"/>
      <c r="B46" s="287"/>
      <c r="C46" s="287"/>
      <c r="D46" s="287"/>
      <c r="E46" s="299"/>
      <c r="F46" s="300"/>
      <c r="G46" s="260"/>
      <c r="H46" s="301"/>
      <c r="I46" s="301"/>
      <c r="J46" s="301"/>
      <c r="K46" s="299"/>
      <c r="L46" s="269"/>
      <c r="M46" s="300"/>
      <c r="N46" s="706"/>
      <c r="O46" s="706"/>
      <c r="P46" s="309"/>
      <c r="Q46" s="303"/>
      <c r="R46" s="303"/>
      <c r="S46" s="303"/>
      <c r="T46" s="303"/>
      <c r="U46" s="304"/>
      <c r="V46" s="304"/>
      <c r="W46" s="304"/>
      <c r="X46" s="304"/>
      <c r="Y46" s="304"/>
      <c r="Z46" s="304"/>
      <c r="AA46" s="305"/>
      <c r="AB46" s="306"/>
      <c r="AC46" s="307"/>
      <c r="AD46" s="308"/>
      <c r="AE46" s="269"/>
      <c r="AF46" s="267"/>
      <c r="AG46" s="267"/>
      <c r="AH46" s="267"/>
      <c r="AI46" s="269"/>
      <c r="AJ46" s="267"/>
      <c r="AK46" s="725"/>
      <c r="AL46" s="725"/>
      <c r="AM46" s="20"/>
      <c r="AN46" s="20"/>
      <c r="AO46" s="20"/>
      <c r="AP46" s="20"/>
    </row>
    <row r="47" spans="1:42" ht="12">
      <c r="A47" s="287"/>
      <c r="B47" s="287"/>
      <c r="C47" s="287"/>
      <c r="D47" s="287"/>
      <c r="E47" s="299"/>
      <c r="F47" s="300"/>
      <c r="G47" s="260"/>
      <c r="H47" s="301"/>
      <c r="I47" s="301"/>
      <c r="J47" s="301"/>
      <c r="K47" s="299"/>
      <c r="L47" s="269"/>
      <c r="M47" s="300"/>
      <c r="N47" s="706"/>
      <c r="O47" s="706"/>
      <c r="P47" s="309"/>
      <c r="Q47" s="303"/>
      <c r="R47" s="303"/>
      <c r="S47" s="303"/>
      <c r="T47" s="303"/>
      <c r="U47" s="304"/>
      <c r="V47" s="304"/>
      <c r="W47" s="304"/>
      <c r="X47" s="304"/>
      <c r="Y47" s="304"/>
      <c r="Z47" s="304"/>
      <c r="AA47" s="305"/>
      <c r="AB47" s="306"/>
      <c r="AC47" s="307"/>
      <c r="AD47" s="308"/>
      <c r="AE47" s="269"/>
      <c r="AF47" s="267"/>
      <c r="AG47" s="267"/>
      <c r="AH47" s="267"/>
      <c r="AI47" s="269"/>
      <c r="AJ47" s="267"/>
      <c r="AK47" s="725"/>
      <c r="AL47" s="725"/>
      <c r="AM47" s="20"/>
      <c r="AN47" s="20"/>
      <c r="AO47" s="20"/>
      <c r="AP47" s="20"/>
    </row>
    <row r="48" spans="1:42" ht="12">
      <c r="A48" s="733" t="s">
        <v>489</v>
      </c>
      <c r="B48" s="733"/>
      <c r="C48" s="733"/>
      <c r="D48" s="733"/>
      <c r="E48" s="733"/>
      <c r="F48" s="733"/>
      <c r="G48" s="734"/>
      <c r="H48" s="733"/>
      <c r="I48" s="733"/>
      <c r="J48" s="733"/>
      <c r="K48" s="733"/>
      <c r="L48" s="733"/>
      <c r="M48" s="733"/>
      <c r="N48" s="733"/>
      <c r="O48" s="733"/>
      <c r="P48" s="733"/>
      <c r="Q48" s="310"/>
      <c r="R48" s="310"/>
      <c r="S48" s="310"/>
      <c r="T48" s="310"/>
      <c r="U48" s="311">
        <f>SUM(U43:U47)</f>
        <v>0</v>
      </c>
      <c r="V48" s="312">
        <f>SUM(V43:V47)</f>
        <v>0</v>
      </c>
      <c r="X48" s="313"/>
      <c r="Y48" s="314">
        <f>SUM(AC43:AC47)</f>
        <v>0</v>
      </c>
      <c r="Z48" s="315"/>
      <c r="AI48" s="20"/>
      <c r="AJ48" s="20"/>
      <c r="AK48" s="20"/>
      <c r="AM48" s="20"/>
      <c r="AN48" s="20"/>
      <c r="AO48" s="20"/>
      <c r="AP48" s="20"/>
    </row>
    <row r="49" spans="1:34">
      <c r="A49" s="294"/>
      <c r="B49" s="284"/>
      <c r="C49" s="284"/>
      <c r="D49" s="284"/>
      <c r="E49" s="285"/>
      <c r="F49" s="285"/>
      <c r="G49" s="285"/>
      <c r="H49" s="285"/>
      <c r="I49" s="285"/>
    </row>
    <row r="50" spans="1:34" ht="12">
      <c r="A50" s="246" t="s">
        <v>513</v>
      </c>
    </row>
    <row r="51" spans="1:34" ht="12">
      <c r="A51" s="15"/>
    </row>
    <row r="52" spans="1:34" ht="12" customHeight="1">
      <c r="A52" s="675" t="s">
        <v>464</v>
      </c>
      <c r="B52" s="675" t="s">
        <v>177</v>
      </c>
      <c r="C52" s="675" t="s">
        <v>465</v>
      </c>
      <c r="D52" s="735" t="s">
        <v>514</v>
      </c>
      <c r="E52" s="735"/>
      <c r="F52" s="735"/>
      <c r="G52" s="735"/>
      <c r="H52" s="735"/>
      <c r="I52" s="735"/>
      <c r="J52" s="735"/>
      <c r="K52" s="735"/>
      <c r="L52" s="735"/>
      <c r="M52" s="735"/>
      <c r="N52" s="735"/>
      <c r="O52" s="735"/>
      <c r="P52" s="735"/>
      <c r="Q52" s="735"/>
      <c r="R52" s="735"/>
      <c r="S52" s="735"/>
      <c r="T52" s="735"/>
      <c r="U52" s="735"/>
      <c r="V52" s="735"/>
      <c r="W52" s="316"/>
      <c r="X52" s="675" t="s">
        <v>515</v>
      </c>
      <c r="Y52" s="675" t="s">
        <v>516</v>
      </c>
      <c r="Z52" s="675" t="s">
        <v>517</v>
      </c>
      <c r="AA52" s="675" t="s">
        <v>518</v>
      </c>
      <c r="AB52" s="675" t="s">
        <v>519</v>
      </c>
      <c r="AC52" s="675" t="s">
        <v>520</v>
      </c>
      <c r="AD52" s="675" t="s">
        <v>521</v>
      </c>
      <c r="AE52" s="675" t="s">
        <v>522</v>
      </c>
      <c r="AF52" s="675" t="s">
        <v>523</v>
      </c>
      <c r="AG52" s="675" t="s">
        <v>560</v>
      </c>
      <c r="AH52" s="675"/>
    </row>
    <row r="53" spans="1:34" ht="12" customHeight="1">
      <c r="A53" s="675"/>
      <c r="B53" s="675"/>
      <c r="C53" s="675"/>
      <c r="D53" s="675" t="s">
        <v>524</v>
      </c>
      <c r="E53" s="675"/>
      <c r="F53" s="675"/>
      <c r="G53" s="675"/>
      <c r="H53" s="675"/>
      <c r="I53" s="675"/>
      <c r="J53" s="675"/>
      <c r="K53" s="700" t="s">
        <v>525</v>
      </c>
      <c r="L53" s="700"/>
      <c r="M53" s="700" t="s">
        <v>526</v>
      </c>
      <c r="N53" s="700"/>
      <c r="O53" s="700"/>
      <c r="P53" s="700" t="s">
        <v>527</v>
      </c>
      <c r="Q53" s="700" t="s">
        <v>528</v>
      </c>
      <c r="R53" s="700" t="s">
        <v>529</v>
      </c>
      <c r="S53" s="700" t="s">
        <v>530</v>
      </c>
      <c r="T53" s="700" t="s">
        <v>531</v>
      </c>
      <c r="U53" s="700" t="s">
        <v>532</v>
      </c>
      <c r="V53" s="700" t="s">
        <v>533</v>
      </c>
      <c r="W53" s="676" t="s">
        <v>476</v>
      </c>
      <c r="X53" s="675"/>
      <c r="Y53" s="675"/>
      <c r="Z53" s="675"/>
      <c r="AA53" s="675"/>
      <c r="AB53" s="675"/>
      <c r="AC53" s="675"/>
      <c r="AD53" s="675"/>
      <c r="AE53" s="675"/>
      <c r="AF53" s="675"/>
      <c r="AG53" s="675"/>
      <c r="AH53" s="675"/>
    </row>
    <row r="54" spans="1:34" ht="80.25" customHeight="1">
      <c r="A54" s="675"/>
      <c r="B54" s="675"/>
      <c r="C54" s="675"/>
      <c r="D54" s="255" t="s">
        <v>483</v>
      </c>
      <c r="E54" s="254" t="s">
        <v>484</v>
      </c>
      <c r="F54" s="255" t="s">
        <v>510</v>
      </c>
      <c r="G54" s="255" t="s">
        <v>487</v>
      </c>
      <c r="H54" s="256" t="s">
        <v>488</v>
      </c>
      <c r="I54" s="256" t="s">
        <v>534</v>
      </c>
      <c r="J54" s="256" t="s">
        <v>535</v>
      </c>
      <c r="K54" s="675" t="s">
        <v>536</v>
      </c>
      <c r="L54" s="675" t="s">
        <v>537</v>
      </c>
      <c r="M54" s="675" t="s">
        <v>538</v>
      </c>
      <c r="N54" s="675" t="s">
        <v>539</v>
      </c>
      <c r="O54" s="675" t="s">
        <v>540</v>
      </c>
      <c r="P54" s="700"/>
      <c r="Q54" s="700"/>
      <c r="R54" s="700"/>
      <c r="S54" s="700"/>
      <c r="T54" s="700"/>
      <c r="U54" s="700"/>
      <c r="V54" s="700"/>
      <c r="W54" s="700"/>
      <c r="X54" s="700"/>
      <c r="Y54" s="700"/>
      <c r="Z54" s="700"/>
      <c r="AA54" s="700"/>
      <c r="AB54" s="700"/>
      <c r="AC54" s="675"/>
      <c r="AD54" s="675"/>
      <c r="AE54" s="675"/>
      <c r="AF54" s="675"/>
      <c r="AG54" s="675"/>
      <c r="AH54" s="675"/>
    </row>
    <row r="55" spans="1:34" ht="11.25" customHeight="1">
      <c r="A55" s="286" t="s">
        <v>53</v>
      </c>
      <c r="B55" s="286" t="s">
        <v>54</v>
      </c>
      <c r="C55" s="286"/>
      <c r="D55" s="726" t="s">
        <v>185</v>
      </c>
      <c r="E55" s="726"/>
      <c r="F55" s="726"/>
      <c r="G55" s="726"/>
      <c r="H55" s="726"/>
      <c r="I55" s="726"/>
      <c r="J55" s="726"/>
      <c r="K55" s="675"/>
      <c r="L55" s="675"/>
      <c r="M55" s="675"/>
      <c r="N55" s="675"/>
      <c r="O55" s="675"/>
      <c r="P55" s="700"/>
      <c r="Q55" s="700"/>
      <c r="R55" s="700"/>
      <c r="S55" s="317" t="s">
        <v>98</v>
      </c>
      <c r="T55" s="700"/>
      <c r="U55" s="700"/>
      <c r="V55" s="700"/>
      <c r="W55" s="259" t="s">
        <v>504</v>
      </c>
      <c r="X55" s="700"/>
      <c r="Y55" s="700"/>
      <c r="Z55" s="700"/>
      <c r="AA55" s="700"/>
      <c r="AB55" s="700"/>
      <c r="AC55" s="318" t="s">
        <v>186</v>
      </c>
      <c r="AD55" s="675"/>
      <c r="AE55" s="318" t="s">
        <v>186</v>
      </c>
      <c r="AF55" s="675"/>
      <c r="AG55" s="675"/>
      <c r="AH55" s="675"/>
    </row>
    <row r="56" spans="1:34" ht="12">
      <c r="A56" s="287"/>
      <c r="B56" s="287"/>
      <c r="C56" s="287"/>
      <c r="D56" s="287"/>
      <c r="E56" s="287"/>
      <c r="F56" s="287"/>
      <c r="G56" s="260"/>
      <c r="H56" s="264"/>
      <c r="I56" s="260"/>
      <c r="J56" s="260"/>
      <c r="K56" s="264"/>
      <c r="L56" s="264"/>
      <c r="M56" s="264"/>
      <c r="N56" s="264"/>
      <c r="O56" s="264"/>
      <c r="P56" s="264"/>
      <c r="Q56" s="319"/>
      <c r="R56" s="264"/>
      <c r="S56" s="264"/>
      <c r="T56" s="264"/>
      <c r="U56" s="267"/>
      <c r="V56" s="267"/>
      <c r="W56" s="267"/>
      <c r="X56" s="320"/>
      <c r="Y56" s="320"/>
      <c r="Z56" s="320"/>
      <c r="AA56" s="267"/>
      <c r="AB56" s="267"/>
      <c r="AC56" s="267"/>
      <c r="AD56" s="321"/>
      <c r="AE56" s="321"/>
      <c r="AF56" s="321"/>
      <c r="AG56" s="725"/>
      <c r="AH56" s="725"/>
    </row>
    <row r="57" spans="1:34" ht="12">
      <c r="A57" s="287"/>
      <c r="B57" s="287"/>
      <c r="C57" s="287"/>
      <c r="D57" s="287"/>
      <c r="E57" s="287"/>
      <c r="F57" s="287"/>
      <c r="G57" s="260"/>
      <c r="H57" s="264"/>
      <c r="I57" s="260"/>
      <c r="J57" s="260"/>
      <c r="K57" s="264"/>
      <c r="L57" s="264"/>
      <c r="M57" s="264"/>
      <c r="N57" s="264"/>
      <c r="O57" s="264"/>
      <c r="P57" s="264"/>
      <c r="Q57" s="319"/>
      <c r="R57" s="264"/>
      <c r="S57" s="264"/>
      <c r="T57" s="264"/>
      <c r="U57" s="267"/>
      <c r="V57" s="267"/>
      <c r="W57" s="267"/>
      <c r="X57" s="320"/>
      <c r="Y57" s="320"/>
      <c r="Z57" s="320"/>
      <c r="AA57" s="267"/>
      <c r="AB57" s="267"/>
      <c r="AC57" s="267"/>
      <c r="AD57" s="321"/>
      <c r="AE57" s="321"/>
      <c r="AF57" s="321"/>
      <c r="AG57" s="725"/>
      <c r="AH57" s="725"/>
    </row>
    <row r="58" spans="1:34" ht="12">
      <c r="A58" s="287"/>
      <c r="B58" s="287"/>
      <c r="C58" s="287"/>
      <c r="D58" s="287"/>
      <c r="E58" s="287"/>
      <c r="F58" s="287"/>
      <c r="G58" s="260"/>
      <c r="H58" s="264"/>
      <c r="I58" s="260"/>
      <c r="J58" s="260"/>
      <c r="K58" s="264"/>
      <c r="L58" s="264"/>
      <c r="M58" s="264"/>
      <c r="N58" s="264"/>
      <c r="O58" s="264"/>
      <c r="P58" s="264"/>
      <c r="Q58" s="319"/>
      <c r="R58" s="264"/>
      <c r="S58" s="264"/>
      <c r="T58" s="264"/>
      <c r="U58" s="267"/>
      <c r="V58" s="267"/>
      <c r="W58" s="267"/>
      <c r="X58" s="320"/>
      <c r="Y58" s="320"/>
      <c r="Z58" s="320"/>
      <c r="AA58" s="267"/>
      <c r="AB58" s="267"/>
      <c r="AC58" s="267"/>
      <c r="AD58" s="321"/>
      <c r="AE58" s="321"/>
      <c r="AF58" s="321"/>
      <c r="AG58" s="725"/>
      <c r="AH58" s="725"/>
    </row>
    <row r="59" spans="1:34" ht="12">
      <c r="A59" s="287"/>
      <c r="B59" s="287"/>
      <c r="C59" s="287"/>
      <c r="D59" s="287"/>
      <c r="E59" s="287"/>
      <c r="F59" s="287"/>
      <c r="G59" s="260"/>
      <c r="H59" s="264"/>
      <c r="I59" s="260"/>
      <c r="J59" s="260"/>
      <c r="K59" s="264"/>
      <c r="L59" s="264"/>
      <c r="M59" s="264"/>
      <c r="N59" s="264"/>
      <c r="O59" s="264"/>
      <c r="P59" s="264"/>
      <c r="Q59" s="319"/>
      <c r="R59" s="264"/>
      <c r="S59" s="264"/>
      <c r="T59" s="264"/>
      <c r="U59" s="267"/>
      <c r="V59" s="267"/>
      <c r="W59" s="267"/>
      <c r="X59" s="320"/>
      <c r="Y59" s="320"/>
      <c r="Z59" s="320"/>
      <c r="AA59" s="267"/>
      <c r="AB59" s="267"/>
      <c r="AC59" s="267"/>
      <c r="AD59" s="321"/>
      <c r="AE59" s="321"/>
      <c r="AF59" s="321"/>
      <c r="AG59" s="725"/>
      <c r="AH59" s="725"/>
    </row>
    <row r="60" spans="1:34" ht="12">
      <c r="A60" s="287"/>
      <c r="B60" s="287"/>
      <c r="C60" s="287"/>
      <c r="D60" s="287"/>
      <c r="E60" s="287"/>
      <c r="F60" s="287"/>
      <c r="G60" s="260"/>
      <c r="H60" s="264"/>
      <c r="I60" s="260"/>
      <c r="J60" s="260"/>
      <c r="K60" s="264"/>
      <c r="L60" s="264"/>
      <c r="M60" s="264"/>
      <c r="N60" s="264"/>
      <c r="O60" s="264"/>
      <c r="P60" s="264"/>
      <c r="Q60" s="319"/>
      <c r="R60" s="264"/>
      <c r="S60" s="264"/>
      <c r="T60" s="264"/>
      <c r="U60" s="267"/>
      <c r="V60" s="267"/>
      <c r="W60" s="267"/>
      <c r="X60" s="320"/>
      <c r="Y60" s="320"/>
      <c r="Z60" s="320"/>
      <c r="AA60" s="267"/>
      <c r="AB60" s="267"/>
      <c r="AC60" s="267"/>
      <c r="AD60" s="321"/>
      <c r="AE60" s="321"/>
      <c r="AF60" s="321"/>
      <c r="AG60" s="725"/>
      <c r="AH60" s="725"/>
    </row>
    <row r="61" spans="1:34" ht="12">
      <c r="A61" s="733" t="s">
        <v>489</v>
      </c>
      <c r="B61" s="733"/>
      <c r="C61" s="733"/>
      <c r="D61" s="733"/>
      <c r="E61" s="733"/>
      <c r="F61" s="733"/>
      <c r="G61" s="733"/>
      <c r="H61" s="733"/>
      <c r="I61" s="733"/>
      <c r="J61" s="733"/>
      <c r="K61" s="733"/>
      <c r="L61" s="733"/>
      <c r="M61" s="733"/>
      <c r="N61" s="733"/>
      <c r="O61" s="733"/>
      <c r="P61" s="733"/>
      <c r="Q61" s="733"/>
      <c r="R61" s="733"/>
      <c r="S61" s="733"/>
      <c r="T61" s="733"/>
      <c r="U61" s="267">
        <f>SUM(U56:U60)</f>
        <v>0</v>
      </c>
      <c r="V61" s="267">
        <f>SUM(V56:V60)</f>
        <v>0</v>
      </c>
      <c r="W61" s="322"/>
      <c r="X61" s="323"/>
      <c r="Y61" s="324"/>
      <c r="Z61" s="324"/>
      <c r="AA61" s="325"/>
      <c r="AB61" s="278"/>
      <c r="AC61" s="267">
        <f>SUM(AC56:AC60)</f>
        <v>0</v>
      </c>
      <c r="AD61" s="267">
        <f>SUM(AD56:AD60)</f>
        <v>0</v>
      </c>
      <c r="AE61" s="267">
        <f>SUM(AE56:AE60)</f>
        <v>0</v>
      </c>
      <c r="AF61" s="267">
        <f>SUM(AF56:AF60)</f>
        <v>0</v>
      </c>
    </row>
    <row r="62" spans="1:34" ht="12">
      <c r="A62" s="15"/>
    </row>
    <row r="63" spans="1:34" ht="12">
      <c r="A63" s="246" t="s">
        <v>541</v>
      </c>
      <c r="B63" s="284"/>
      <c r="C63" s="284"/>
      <c r="D63" s="284"/>
      <c r="E63" s="285"/>
      <c r="F63" s="285"/>
      <c r="G63" s="285"/>
      <c r="H63" s="285"/>
    </row>
    <row r="64" spans="1:34">
      <c r="A64" s="253"/>
      <c r="B64" s="326"/>
      <c r="C64" s="326"/>
      <c r="D64" s="326"/>
      <c r="E64" s="326"/>
      <c r="F64" s="326"/>
      <c r="G64" s="326"/>
    </row>
    <row r="65" spans="1:34" ht="21.6" customHeight="1">
      <c r="A65" s="675" t="s">
        <v>464</v>
      </c>
      <c r="B65" s="675" t="s">
        <v>177</v>
      </c>
      <c r="C65" s="675" t="s">
        <v>465</v>
      </c>
      <c r="D65" s="675" t="s">
        <v>542</v>
      </c>
      <c r="E65" s="675"/>
      <c r="F65" s="675"/>
      <c r="G65" s="675"/>
      <c r="H65" s="675"/>
      <c r="I65" s="675" t="s">
        <v>561</v>
      </c>
      <c r="J65" s="675"/>
      <c r="K65" s="675" t="s">
        <v>543</v>
      </c>
      <c r="L65" s="675" t="s">
        <v>544</v>
      </c>
      <c r="M65" s="675" t="s">
        <v>545</v>
      </c>
      <c r="N65" s="675" t="s">
        <v>546</v>
      </c>
      <c r="O65" s="675" t="s">
        <v>547</v>
      </c>
      <c r="P65" s="675" t="s">
        <v>548</v>
      </c>
      <c r="Q65" s="675" t="s">
        <v>549</v>
      </c>
      <c r="R65" s="680" t="s">
        <v>560</v>
      </c>
      <c r="S65" s="680"/>
    </row>
    <row r="66" spans="1:34" ht="36">
      <c r="A66" s="675"/>
      <c r="B66" s="675"/>
      <c r="C66" s="675"/>
      <c r="D66" s="255" t="s">
        <v>483</v>
      </c>
      <c r="E66" s="254" t="s">
        <v>484</v>
      </c>
      <c r="F66" s="255" t="s">
        <v>510</v>
      </c>
      <c r="G66" s="255" t="s">
        <v>487</v>
      </c>
      <c r="H66" s="256" t="s">
        <v>488</v>
      </c>
      <c r="I66" s="675"/>
      <c r="J66" s="675"/>
      <c r="K66" s="675"/>
      <c r="L66" s="675"/>
      <c r="M66" s="675"/>
      <c r="N66" s="675"/>
      <c r="O66" s="675"/>
      <c r="P66" s="675"/>
      <c r="Q66" s="675"/>
      <c r="R66" s="680"/>
      <c r="S66" s="680"/>
    </row>
    <row r="67" spans="1:34" ht="18" customHeight="1">
      <c r="A67" s="286" t="s">
        <v>53</v>
      </c>
      <c r="B67" s="286" t="s">
        <v>54</v>
      </c>
      <c r="C67" s="286"/>
      <c r="D67" s="726" t="s">
        <v>185</v>
      </c>
      <c r="E67" s="726"/>
      <c r="F67" s="726"/>
      <c r="G67" s="726"/>
      <c r="H67" s="726"/>
      <c r="I67" s="675"/>
      <c r="J67" s="675"/>
      <c r="K67" s="675"/>
      <c r="L67" s="675"/>
      <c r="M67" s="675"/>
      <c r="N67" s="675"/>
      <c r="O67" s="675"/>
      <c r="P67" s="675"/>
      <c r="Q67" s="675"/>
      <c r="R67" s="680"/>
      <c r="S67" s="680"/>
    </row>
    <row r="68" spans="1:34" ht="12">
      <c r="A68" s="287"/>
      <c r="B68" s="287"/>
      <c r="C68" s="287"/>
      <c r="D68" s="327"/>
      <c r="E68" s="327"/>
      <c r="F68" s="327"/>
      <c r="G68" s="260"/>
      <c r="H68" s="287"/>
      <c r="I68" s="706"/>
      <c r="J68" s="706"/>
      <c r="K68" s="328"/>
      <c r="L68" s="328"/>
      <c r="M68" s="328"/>
      <c r="N68" s="328"/>
      <c r="O68" s="329"/>
      <c r="P68" s="307"/>
      <c r="Q68" s="307"/>
      <c r="R68" s="736"/>
      <c r="S68" s="736"/>
    </row>
    <row r="69" spans="1:34" ht="12">
      <c r="A69" s="287"/>
      <c r="B69" s="287"/>
      <c r="C69" s="287"/>
      <c r="D69" s="327"/>
      <c r="E69" s="327"/>
      <c r="F69" s="327"/>
      <c r="G69" s="260"/>
      <c r="H69" s="287"/>
      <c r="I69" s="706"/>
      <c r="J69" s="706"/>
      <c r="K69" s="328"/>
      <c r="L69" s="328"/>
      <c r="M69" s="328"/>
      <c r="N69" s="328"/>
      <c r="O69" s="329"/>
      <c r="P69" s="307"/>
      <c r="Q69" s="307"/>
      <c r="R69" s="736"/>
      <c r="S69" s="736"/>
      <c r="AD69" s="248"/>
      <c r="AE69" s="248"/>
      <c r="AF69" s="248"/>
      <c r="AG69" s="248"/>
      <c r="AH69" s="248"/>
    </row>
    <row r="70" spans="1:34" ht="12">
      <c r="A70" s="287"/>
      <c r="B70" s="287"/>
      <c r="C70" s="287"/>
      <c r="D70" s="327"/>
      <c r="E70" s="327"/>
      <c r="F70" s="327"/>
      <c r="G70" s="260"/>
      <c r="H70" s="287"/>
      <c r="I70" s="706"/>
      <c r="J70" s="706"/>
      <c r="K70" s="328"/>
      <c r="L70" s="328"/>
      <c r="M70" s="328"/>
      <c r="N70" s="328"/>
      <c r="O70" s="329"/>
      <c r="P70" s="307"/>
      <c r="Q70" s="307"/>
      <c r="R70" s="736"/>
      <c r="S70" s="736"/>
      <c r="AD70" s="248"/>
      <c r="AE70" s="248"/>
      <c r="AF70" s="248"/>
      <c r="AG70" s="248"/>
      <c r="AH70" s="248"/>
    </row>
    <row r="71" spans="1:34" ht="12">
      <c r="A71" s="287"/>
      <c r="B71" s="287"/>
      <c r="C71" s="287"/>
      <c r="D71" s="327"/>
      <c r="E71" s="327"/>
      <c r="F71" s="327"/>
      <c r="G71" s="260"/>
      <c r="H71" s="287"/>
      <c r="I71" s="706"/>
      <c r="J71" s="706"/>
      <c r="K71" s="328"/>
      <c r="L71" s="328"/>
      <c r="M71" s="328"/>
      <c r="N71" s="328"/>
      <c r="O71" s="329"/>
      <c r="P71" s="307"/>
      <c r="Q71" s="307"/>
      <c r="R71" s="736"/>
      <c r="S71" s="736"/>
      <c r="AD71" s="248"/>
      <c r="AE71" s="248"/>
      <c r="AF71" s="248"/>
      <c r="AG71" s="248"/>
      <c r="AH71" s="248"/>
    </row>
    <row r="72" spans="1:34" ht="12">
      <c r="A72" s="287"/>
      <c r="B72" s="287"/>
      <c r="C72" s="287"/>
      <c r="D72" s="327"/>
      <c r="E72" s="327"/>
      <c r="F72" s="287"/>
      <c r="G72" s="260"/>
      <c r="H72" s="287"/>
      <c r="I72" s="706"/>
      <c r="J72" s="706"/>
      <c r="K72" s="328"/>
      <c r="L72" s="328"/>
      <c r="M72" s="328"/>
      <c r="N72" s="328"/>
      <c r="O72" s="329"/>
      <c r="P72" s="307"/>
      <c r="Q72" s="307"/>
      <c r="R72" s="736"/>
      <c r="S72" s="736"/>
      <c r="AD72" s="248"/>
      <c r="AE72" s="248"/>
      <c r="AF72" s="248"/>
      <c r="AG72" s="248"/>
      <c r="AH72" s="248"/>
    </row>
    <row r="73" spans="1:34" ht="12.75" customHeight="1">
      <c r="A73" s="737" t="s">
        <v>489</v>
      </c>
      <c r="B73" s="737"/>
      <c r="C73" s="737"/>
      <c r="D73" s="737"/>
      <c r="E73" s="737"/>
      <c r="F73" s="737"/>
      <c r="G73" s="737"/>
      <c r="H73" s="737"/>
      <c r="I73" s="737"/>
      <c r="J73" s="737"/>
      <c r="K73" s="737"/>
      <c r="L73" s="737"/>
      <c r="M73" s="737"/>
      <c r="N73" s="737"/>
      <c r="O73" s="330">
        <f>SUM(O68:O72)</f>
        <v>0</v>
      </c>
      <c r="P73" s="330">
        <f>SUM(P68:P72)</f>
        <v>0</v>
      </c>
      <c r="Q73" s="330">
        <f>SUM(Q68:Q72)</f>
        <v>0</v>
      </c>
      <c r="R73" s="331"/>
      <c r="S73" s="284"/>
      <c r="AD73" s="248"/>
      <c r="AE73" s="248"/>
      <c r="AF73" s="248"/>
      <c r="AG73" s="248"/>
      <c r="AH73" s="248"/>
    </row>
    <row r="74" spans="1:34" ht="12.75" customHeight="1">
      <c r="A74" s="332"/>
      <c r="B74" s="332"/>
      <c r="C74" s="332"/>
      <c r="D74" s="332"/>
      <c r="E74" s="332"/>
      <c r="F74" s="332"/>
      <c r="G74" s="332"/>
      <c r="H74" s="332"/>
      <c r="I74" s="332"/>
      <c r="J74" s="332"/>
      <c r="K74" s="332"/>
      <c r="L74" s="332"/>
      <c r="M74" s="332"/>
      <c r="N74" s="332"/>
      <c r="O74" s="333"/>
      <c r="P74" s="333"/>
      <c r="Q74" s="333"/>
      <c r="R74" s="284"/>
      <c r="S74" s="284"/>
      <c r="AD74" s="248"/>
      <c r="AE74" s="248"/>
      <c r="AF74" s="248"/>
      <c r="AG74" s="248"/>
      <c r="AH74" s="248"/>
    </row>
    <row r="75" spans="1:34" ht="12.75" customHeight="1">
      <c r="A75" s="332"/>
      <c r="B75" s="332"/>
      <c r="C75" s="332"/>
      <c r="D75" s="332"/>
      <c r="E75" s="332"/>
      <c r="F75" s="332"/>
      <c r="G75" s="332"/>
      <c r="H75" s="332"/>
      <c r="I75" s="332"/>
      <c r="J75" s="332"/>
      <c r="K75" s="332"/>
      <c r="L75" s="332"/>
      <c r="M75" s="332"/>
      <c r="N75" s="332"/>
      <c r="O75" s="333"/>
      <c r="P75" s="333"/>
      <c r="Q75" s="333"/>
      <c r="R75" s="284"/>
      <c r="S75" s="284"/>
      <c r="AD75" s="248"/>
      <c r="AE75" s="248"/>
      <c r="AF75" s="248"/>
      <c r="AG75" s="248"/>
      <c r="AH75" s="248"/>
    </row>
    <row r="76" spans="1:34" ht="12.75" customHeight="1">
      <c r="A76" s="332"/>
      <c r="B76" s="332"/>
      <c r="C76" s="332"/>
      <c r="D76" s="332"/>
      <c r="E76" s="332"/>
      <c r="F76" s="332"/>
      <c r="G76" s="332"/>
      <c r="H76" s="332"/>
      <c r="I76" s="332"/>
      <c r="J76" s="332"/>
      <c r="K76" s="332"/>
      <c r="L76" s="332"/>
      <c r="M76" s="332"/>
      <c r="N76" s="332"/>
      <c r="O76" s="333"/>
      <c r="P76" s="333"/>
      <c r="Q76" s="333"/>
      <c r="R76" s="284"/>
      <c r="S76" s="284"/>
      <c r="AD76" s="248"/>
      <c r="AE76" s="248"/>
      <c r="AF76" s="248"/>
      <c r="AG76" s="248"/>
      <c r="AH76" s="248"/>
    </row>
    <row r="77" spans="1:34" ht="12.75" customHeight="1">
      <c r="A77" s="332"/>
      <c r="B77" s="332"/>
      <c r="C77" s="332"/>
      <c r="D77" s="332"/>
      <c r="E77" s="332"/>
      <c r="F77" s="332"/>
      <c r="G77" s="332"/>
      <c r="H77" s="332"/>
      <c r="I77" s="332"/>
      <c r="J77" s="332"/>
      <c r="K77" s="332"/>
      <c r="L77" s="332"/>
      <c r="M77" s="332"/>
      <c r="N77" s="332"/>
      <c r="O77" s="333"/>
      <c r="P77" s="333"/>
      <c r="Q77" s="333"/>
      <c r="R77" s="284"/>
      <c r="S77" s="284"/>
      <c r="AD77" s="248"/>
      <c r="AE77" s="248"/>
      <c r="AF77" s="248"/>
      <c r="AG77" s="248"/>
      <c r="AH77" s="248"/>
    </row>
    <row r="78" spans="1:34" ht="12.75" customHeight="1">
      <c r="A78" s="332"/>
      <c r="B78" s="332"/>
      <c r="C78" s="332"/>
      <c r="D78" s="332"/>
      <c r="E78" s="332"/>
      <c r="F78" s="332"/>
      <c r="G78" s="332"/>
      <c r="H78" s="332"/>
      <c r="I78" s="332"/>
      <c r="J78" s="332"/>
      <c r="K78" s="332"/>
      <c r="L78" s="332"/>
      <c r="M78" s="332"/>
      <c r="N78" s="332"/>
      <c r="O78" s="333"/>
      <c r="P78" s="333"/>
      <c r="Q78" s="333"/>
      <c r="R78" s="284"/>
      <c r="S78" s="284"/>
      <c r="AD78" s="248"/>
      <c r="AE78" s="248"/>
      <c r="AF78" s="248"/>
      <c r="AG78" s="248"/>
      <c r="AH78" s="248"/>
    </row>
    <row r="79" spans="1:34" ht="12.75" customHeight="1">
      <c r="A79" s="332"/>
      <c r="B79" s="332"/>
      <c r="C79" s="332"/>
      <c r="D79" s="332"/>
      <c r="E79" s="332"/>
      <c r="F79" s="332"/>
      <c r="G79" s="332"/>
      <c r="H79" s="332"/>
      <c r="I79" s="332"/>
      <c r="J79" s="332"/>
      <c r="K79" s="332"/>
      <c r="L79" s="332"/>
      <c r="M79" s="332"/>
      <c r="N79" s="332"/>
      <c r="O79" s="333"/>
      <c r="P79" s="333"/>
      <c r="Q79" s="333"/>
      <c r="R79" s="284"/>
      <c r="S79" s="284"/>
      <c r="AD79" s="248"/>
      <c r="AE79" s="248"/>
      <c r="AF79" s="248"/>
      <c r="AG79" s="248"/>
      <c r="AH79" s="248"/>
    </row>
    <row r="80" spans="1:34" ht="12.75" customHeight="1">
      <c r="A80" s="332"/>
      <c r="B80" s="332"/>
      <c r="C80" s="332"/>
      <c r="D80" s="332"/>
      <c r="E80" s="332"/>
      <c r="F80" s="332"/>
      <c r="G80" s="332"/>
      <c r="H80" s="332"/>
      <c r="I80" s="332"/>
      <c r="J80" s="332"/>
      <c r="K80" s="332"/>
      <c r="L80" s="332"/>
      <c r="M80" s="332"/>
      <c r="N80" s="332"/>
      <c r="O80" s="333"/>
      <c r="P80" s="333"/>
      <c r="Q80" s="333"/>
      <c r="R80" s="284"/>
      <c r="S80" s="284"/>
      <c r="AD80" s="248"/>
      <c r="AE80" s="248"/>
      <c r="AF80" s="248"/>
      <c r="AG80" s="248"/>
      <c r="AH80" s="248"/>
    </row>
    <row r="82" spans="1:37">
      <c r="A82" s="245" t="s">
        <v>550</v>
      </c>
      <c r="I82" s="285"/>
      <c r="AD82" s="248"/>
      <c r="AE82" s="248"/>
      <c r="AF82" s="248"/>
      <c r="AG82" s="248"/>
      <c r="AH82" s="248"/>
    </row>
    <row r="83" spans="1:37">
      <c r="I83" s="285"/>
      <c r="AD83" s="248"/>
      <c r="AE83" s="248"/>
      <c r="AF83" s="248"/>
      <c r="AG83" s="248"/>
      <c r="AH83" s="248"/>
    </row>
    <row r="84" spans="1:37" ht="12">
      <c r="A84" s="249" t="s">
        <v>559</v>
      </c>
      <c r="H84" s="285"/>
      <c r="I84" s="285"/>
      <c r="AD84" s="248"/>
      <c r="AE84" s="248"/>
      <c r="AF84" s="248"/>
      <c r="AG84" s="248"/>
      <c r="AH84" s="248"/>
    </row>
    <row r="85" spans="1:37" ht="12">
      <c r="A85" s="249"/>
      <c r="H85" s="285"/>
      <c r="I85" s="285"/>
      <c r="AD85" s="248"/>
      <c r="AE85" s="248"/>
      <c r="AF85" s="248"/>
      <c r="AG85" s="248"/>
      <c r="AH85" s="248"/>
    </row>
    <row r="86" spans="1:37" ht="12" customHeight="1">
      <c r="A86" s="675" t="s">
        <v>464</v>
      </c>
      <c r="B86" s="675" t="s">
        <v>177</v>
      </c>
      <c r="C86" s="675" t="s">
        <v>465</v>
      </c>
      <c r="D86" s="675" t="s">
        <v>551</v>
      </c>
      <c r="E86" s="675"/>
      <c r="F86" s="675"/>
      <c r="G86" s="675"/>
      <c r="H86" s="675"/>
      <c r="I86" s="738" t="s">
        <v>468</v>
      </c>
      <c r="J86" s="739"/>
      <c r="K86" s="675" t="s">
        <v>552</v>
      </c>
      <c r="L86" s="675" t="s">
        <v>469</v>
      </c>
      <c r="M86" s="676" t="s">
        <v>470</v>
      </c>
      <c r="N86" s="738" t="s">
        <v>471</v>
      </c>
      <c r="O86" s="675" t="s">
        <v>553</v>
      </c>
      <c r="P86" s="682" t="s">
        <v>531</v>
      </c>
      <c r="Q86" s="708" t="s">
        <v>554</v>
      </c>
      <c r="R86" s="675" t="s">
        <v>555</v>
      </c>
      <c r="S86" s="681" t="s">
        <v>479</v>
      </c>
      <c r="T86" s="676" t="s">
        <v>496</v>
      </c>
      <c r="U86" s="675" t="s">
        <v>556</v>
      </c>
      <c r="V86" s="682" t="s">
        <v>560</v>
      </c>
      <c r="W86" s="682"/>
      <c r="X86" s="682"/>
      <c r="AJ86" s="20"/>
      <c r="AK86" s="20"/>
    </row>
    <row r="87" spans="1:37" ht="39" customHeight="1">
      <c r="A87" s="675"/>
      <c r="B87" s="675"/>
      <c r="C87" s="675"/>
      <c r="D87" s="255" t="s">
        <v>483</v>
      </c>
      <c r="E87" s="254" t="s">
        <v>484</v>
      </c>
      <c r="F87" s="255" t="s">
        <v>510</v>
      </c>
      <c r="G87" s="255" t="s">
        <v>487</v>
      </c>
      <c r="H87" s="256" t="s">
        <v>488</v>
      </c>
      <c r="I87" s="677"/>
      <c r="J87" s="740"/>
      <c r="K87" s="675"/>
      <c r="L87" s="675"/>
      <c r="M87" s="678"/>
      <c r="N87" s="677"/>
      <c r="O87" s="675"/>
      <c r="P87" s="682"/>
      <c r="Q87" s="708"/>
      <c r="R87" s="675"/>
      <c r="S87" s="689"/>
      <c r="T87" s="678"/>
      <c r="U87" s="675"/>
      <c r="V87" s="682"/>
      <c r="W87" s="682"/>
      <c r="X87" s="682"/>
      <c r="AJ87" s="20"/>
      <c r="AK87" s="20"/>
    </row>
    <row r="88" spans="1:37" ht="11.25" customHeight="1">
      <c r="A88" s="286" t="s">
        <v>53</v>
      </c>
      <c r="B88" s="286" t="s">
        <v>54</v>
      </c>
      <c r="C88" s="286"/>
      <c r="D88" s="726" t="s">
        <v>185</v>
      </c>
      <c r="E88" s="726"/>
      <c r="F88" s="726"/>
      <c r="G88" s="726"/>
      <c r="H88" s="726"/>
      <c r="I88" s="741"/>
      <c r="J88" s="742"/>
      <c r="K88" s="676"/>
      <c r="L88" s="676"/>
      <c r="M88" s="678"/>
      <c r="N88" s="677"/>
      <c r="O88" s="676"/>
      <c r="P88" s="682"/>
      <c r="Q88" s="708"/>
      <c r="R88" s="675"/>
      <c r="S88" s="690"/>
      <c r="T88" s="700"/>
      <c r="U88" s="675"/>
      <c r="V88" s="682"/>
      <c r="W88" s="682"/>
      <c r="X88" s="682"/>
      <c r="AJ88" s="20"/>
      <c r="AK88" s="20"/>
    </row>
    <row r="89" spans="1:37" ht="12">
      <c r="A89" s="287"/>
      <c r="B89" s="287"/>
      <c r="C89" s="287"/>
      <c r="D89" s="287"/>
      <c r="E89" s="287"/>
      <c r="F89" s="287"/>
      <c r="G89" s="260"/>
      <c r="H89" s="287"/>
      <c r="I89" s="743"/>
      <c r="J89" s="744"/>
      <c r="K89" s="260"/>
      <c r="L89" s="334"/>
      <c r="M89" s="261"/>
      <c r="N89" s="335"/>
      <c r="O89" s="335"/>
      <c r="P89" s="336"/>
      <c r="Q89" s="307"/>
      <c r="R89" s="307"/>
      <c r="S89" s="263"/>
      <c r="T89" s="337"/>
      <c r="U89" s="308"/>
      <c r="V89" s="745"/>
      <c r="W89" s="745"/>
      <c r="X89" s="745"/>
      <c r="AJ89" s="20"/>
      <c r="AK89" s="20"/>
    </row>
    <row r="90" spans="1:37" ht="12">
      <c r="A90" s="287"/>
      <c r="B90" s="287"/>
      <c r="C90" s="287"/>
      <c r="D90" s="287"/>
      <c r="E90" s="287"/>
      <c r="F90" s="287"/>
      <c r="G90" s="260"/>
      <c r="H90" s="287"/>
      <c r="I90" s="743"/>
      <c r="J90" s="744"/>
      <c r="K90" s="260"/>
      <c r="L90" s="334"/>
      <c r="M90" s="261"/>
      <c r="N90" s="335"/>
      <c r="O90" s="335"/>
      <c r="P90" s="327"/>
      <c r="Q90" s="307"/>
      <c r="R90" s="307"/>
      <c r="S90" s="263"/>
      <c r="T90" s="337"/>
      <c r="U90" s="308"/>
      <c r="V90" s="745"/>
      <c r="W90" s="745"/>
      <c r="X90" s="745"/>
      <c r="AJ90" s="20"/>
      <c r="AK90" s="20"/>
    </row>
    <row r="91" spans="1:37" ht="12">
      <c r="A91" s="287"/>
      <c r="B91" s="287"/>
      <c r="C91" s="287"/>
      <c r="D91" s="287"/>
      <c r="E91" s="287"/>
      <c r="F91" s="287"/>
      <c r="G91" s="260"/>
      <c r="H91" s="287"/>
      <c r="I91" s="743"/>
      <c r="J91" s="744"/>
      <c r="K91" s="260"/>
      <c r="L91" s="334"/>
      <c r="M91" s="261"/>
      <c r="N91" s="335"/>
      <c r="O91" s="335"/>
      <c r="P91" s="327"/>
      <c r="Q91" s="307"/>
      <c r="R91" s="307"/>
      <c r="S91" s="263"/>
      <c r="T91" s="337"/>
      <c r="U91" s="308"/>
      <c r="V91" s="745"/>
      <c r="W91" s="745"/>
      <c r="X91" s="745"/>
      <c r="AJ91" s="20"/>
      <c r="AK91" s="20"/>
    </row>
    <row r="92" spans="1:37" ht="12">
      <c r="A92" s="287"/>
      <c r="B92" s="287"/>
      <c r="C92" s="287"/>
      <c r="D92" s="287"/>
      <c r="E92" s="287"/>
      <c r="F92" s="287"/>
      <c r="G92" s="260"/>
      <c r="H92" s="287"/>
      <c r="I92" s="743"/>
      <c r="J92" s="744"/>
      <c r="K92" s="260"/>
      <c r="L92" s="334"/>
      <c r="M92" s="334"/>
      <c r="N92" s="338"/>
      <c r="O92" s="338"/>
      <c r="P92" s="327"/>
      <c r="Q92" s="307"/>
      <c r="R92" s="307"/>
      <c r="S92" s="263"/>
      <c r="T92" s="337"/>
      <c r="U92" s="308"/>
      <c r="V92" s="745"/>
      <c r="W92" s="745"/>
      <c r="X92" s="745"/>
      <c r="AJ92" s="20"/>
    </row>
    <row r="93" spans="1:37" ht="12">
      <c r="A93" s="339"/>
      <c r="B93" s="339"/>
      <c r="C93" s="339"/>
      <c r="D93" s="339"/>
      <c r="E93" s="339"/>
      <c r="F93" s="339"/>
      <c r="G93" s="272"/>
      <c r="H93" s="339"/>
      <c r="I93" s="746"/>
      <c r="J93" s="747"/>
      <c r="K93" s="272"/>
      <c r="L93" s="340"/>
      <c r="M93" s="340"/>
      <c r="N93" s="341"/>
      <c r="O93" s="341"/>
      <c r="P93" s="342"/>
      <c r="Q93" s="307"/>
      <c r="R93" s="307"/>
      <c r="S93" s="263"/>
      <c r="T93" s="337"/>
      <c r="U93" s="308"/>
      <c r="V93" s="745"/>
      <c r="W93" s="745"/>
      <c r="X93" s="745"/>
      <c r="AJ93" s="20"/>
    </row>
    <row r="94" spans="1:37" ht="12">
      <c r="A94" s="759" t="s">
        <v>489</v>
      </c>
      <c r="B94" s="759"/>
      <c r="C94" s="759"/>
      <c r="D94" s="759"/>
      <c r="E94" s="759"/>
      <c r="F94" s="759"/>
      <c r="G94" s="759"/>
      <c r="H94" s="759"/>
      <c r="I94" s="759"/>
      <c r="J94" s="759"/>
      <c r="K94" s="759"/>
      <c r="L94" s="759"/>
      <c r="M94" s="759"/>
      <c r="N94" s="759"/>
      <c r="O94" s="759"/>
      <c r="P94" s="759"/>
      <c r="Q94" s="343">
        <f>SUM(Q89:Q93)</f>
        <v>0</v>
      </c>
      <c r="R94" s="344">
        <f>SUM(R89:R93)</f>
        <v>0</v>
      </c>
      <c r="U94" s="344">
        <f>SUM(U89:U93)</f>
        <v>0</v>
      </c>
      <c r="AG94" s="248"/>
      <c r="AH94" s="248"/>
      <c r="AJ94" s="20"/>
    </row>
    <row r="95" spans="1:37" ht="24.45" customHeight="1">
      <c r="A95" s="345"/>
      <c r="H95" s="285"/>
      <c r="I95" s="285"/>
      <c r="S95" s="248"/>
      <c r="T95" s="248"/>
      <c r="U95" s="248"/>
      <c r="V95" s="248"/>
      <c r="W95" s="248"/>
      <c r="X95" s="248"/>
      <c r="Y95" s="248"/>
      <c r="Z95" s="248"/>
      <c r="AA95" s="248"/>
      <c r="AB95" s="248"/>
      <c r="AC95" s="248"/>
      <c r="AD95" s="248"/>
      <c r="AE95" s="248"/>
      <c r="AF95" s="248"/>
      <c r="AG95" s="248"/>
      <c r="AH95" s="248"/>
    </row>
    <row r="96" spans="1:37">
      <c r="A96" s="346" t="s">
        <v>557</v>
      </c>
      <c r="B96" s="347"/>
      <c r="C96" s="347"/>
      <c r="D96" s="347"/>
      <c r="E96" s="347"/>
      <c r="F96" s="347"/>
      <c r="H96" s="285"/>
      <c r="I96" s="285"/>
      <c r="S96" s="248"/>
      <c r="T96" s="248"/>
      <c r="U96" s="248"/>
      <c r="V96" s="248"/>
      <c r="W96" s="248"/>
      <c r="X96" s="248"/>
      <c r="Y96" s="248"/>
      <c r="Z96" s="248"/>
      <c r="AA96" s="248"/>
      <c r="AB96" s="248"/>
      <c r="AC96" s="248"/>
      <c r="AD96" s="248"/>
      <c r="AE96" s="248"/>
      <c r="AF96" s="248"/>
      <c r="AG96" s="248"/>
      <c r="AH96" s="248"/>
    </row>
    <row r="97" spans="1:34">
      <c r="A97" s="345"/>
      <c r="H97" s="285"/>
      <c r="I97" s="285"/>
      <c r="S97" s="248"/>
      <c r="T97" s="248"/>
      <c r="U97" s="248"/>
      <c r="V97" s="248"/>
      <c r="W97" s="248"/>
      <c r="X97" s="248"/>
      <c r="Y97" s="248"/>
      <c r="Z97" s="248"/>
      <c r="AA97" s="248"/>
      <c r="AB97" s="248"/>
      <c r="AC97" s="248"/>
      <c r="AD97" s="248"/>
      <c r="AE97" s="248"/>
      <c r="AF97" s="248"/>
      <c r="AG97" s="248"/>
      <c r="AH97" s="248"/>
    </row>
    <row r="98" spans="1:34">
      <c r="A98" s="345"/>
      <c r="H98" s="285"/>
      <c r="I98" s="285"/>
      <c r="S98" s="248"/>
      <c r="T98" s="248"/>
      <c r="U98" s="248"/>
      <c r="V98" s="248"/>
      <c r="W98" s="248"/>
      <c r="X98" s="248"/>
      <c r="Y98" s="248"/>
      <c r="Z98" s="248"/>
      <c r="AA98" s="248"/>
      <c r="AB98" s="248"/>
      <c r="AC98" s="248"/>
      <c r="AD98" s="248"/>
      <c r="AE98" s="248"/>
      <c r="AF98" s="248"/>
      <c r="AG98" s="248"/>
      <c r="AH98" s="248"/>
    </row>
    <row r="99" spans="1:34">
      <c r="A99" s="345"/>
      <c r="H99" s="285"/>
      <c r="I99" s="285"/>
      <c r="S99" s="248"/>
      <c r="T99" s="248"/>
      <c r="U99" s="248"/>
      <c r="V99" s="248"/>
      <c r="W99" s="248"/>
      <c r="X99" s="248"/>
      <c r="Y99" s="248"/>
      <c r="Z99" s="248"/>
      <c r="AA99" s="248"/>
      <c r="AB99" s="248"/>
      <c r="AC99" s="248"/>
      <c r="AD99" s="248"/>
      <c r="AE99" s="248"/>
      <c r="AF99" s="248"/>
      <c r="AG99" s="248"/>
      <c r="AH99" s="248"/>
    </row>
    <row r="100" spans="1:34">
      <c r="A100" s="345"/>
      <c r="H100" s="285"/>
      <c r="I100" s="285"/>
      <c r="S100" s="248"/>
      <c r="T100" s="248"/>
      <c r="U100" s="248"/>
      <c r="V100" s="248"/>
      <c r="W100" s="248"/>
      <c r="X100" s="248"/>
      <c r="Y100" s="248"/>
      <c r="Z100" s="248"/>
      <c r="AA100" s="248"/>
      <c r="AB100" s="248"/>
      <c r="AC100" s="248"/>
      <c r="AD100" s="248"/>
      <c r="AE100" s="248"/>
      <c r="AF100" s="248"/>
      <c r="AG100" s="248"/>
      <c r="AH100" s="248"/>
    </row>
    <row r="101" spans="1:34">
      <c r="A101" s="345"/>
      <c r="H101" s="285"/>
      <c r="I101" s="285"/>
      <c r="S101" s="248"/>
      <c r="T101" s="248"/>
      <c r="U101" s="248"/>
      <c r="V101" s="248"/>
      <c r="W101" s="248"/>
      <c r="X101" s="248"/>
      <c r="Y101" s="248"/>
      <c r="Z101" s="248"/>
      <c r="AA101" s="248"/>
      <c r="AB101" s="248"/>
      <c r="AC101" s="248"/>
      <c r="AD101" s="248"/>
      <c r="AE101" s="248"/>
      <c r="AF101" s="248"/>
      <c r="AG101" s="248"/>
      <c r="AH101" s="248"/>
    </row>
    <row r="102" spans="1:34">
      <c r="A102" s="345"/>
      <c r="H102" s="285"/>
      <c r="I102" s="285"/>
      <c r="S102" s="248"/>
      <c r="T102" s="248"/>
      <c r="U102" s="248"/>
      <c r="V102" s="248"/>
      <c r="W102" s="248"/>
      <c r="X102" s="248"/>
      <c r="Y102" s="248"/>
      <c r="Z102" s="248"/>
      <c r="AA102" s="248"/>
      <c r="AB102" s="248"/>
      <c r="AC102" s="248"/>
      <c r="AD102" s="248"/>
      <c r="AE102" s="248"/>
      <c r="AF102" s="248"/>
      <c r="AG102" s="248"/>
      <c r="AH102" s="248"/>
    </row>
    <row r="103" spans="1:34">
      <c r="A103" s="345"/>
      <c r="H103" s="285"/>
      <c r="I103" s="285"/>
      <c r="S103" s="248"/>
      <c r="T103" s="248"/>
      <c r="U103" s="248"/>
      <c r="V103" s="248"/>
      <c r="W103" s="248"/>
      <c r="X103" s="248"/>
      <c r="Y103" s="248"/>
      <c r="Z103" s="248"/>
      <c r="AA103" s="248"/>
      <c r="AB103" s="248"/>
      <c r="AC103" s="248"/>
      <c r="AD103" s="248"/>
      <c r="AE103" s="248"/>
      <c r="AF103" s="248"/>
      <c r="AG103" s="248"/>
      <c r="AH103" s="248"/>
    </row>
    <row r="104" spans="1:34">
      <c r="A104" s="345"/>
      <c r="H104" s="285"/>
      <c r="I104" s="285"/>
      <c r="S104" s="248"/>
      <c r="T104" s="248"/>
      <c r="U104" s="248"/>
      <c r="V104" s="248"/>
      <c r="W104" s="248"/>
      <c r="X104" s="248"/>
      <c r="Y104" s="248"/>
      <c r="Z104" s="248"/>
      <c r="AA104" s="248"/>
      <c r="AB104" s="248"/>
      <c r="AC104" s="248"/>
      <c r="AD104" s="248"/>
      <c r="AE104" s="248"/>
      <c r="AF104" s="248"/>
      <c r="AG104" s="248"/>
      <c r="AH104" s="248"/>
    </row>
    <row r="105" spans="1:34">
      <c r="A105" s="345"/>
      <c r="H105" s="285"/>
      <c r="I105" s="285"/>
      <c r="S105" s="248"/>
      <c r="T105" s="248"/>
      <c r="U105" s="248"/>
      <c r="V105" s="248"/>
      <c r="W105" s="248"/>
      <c r="X105" s="248"/>
      <c r="Y105" s="248"/>
      <c r="Z105" s="248"/>
      <c r="AA105" s="248"/>
      <c r="AB105" s="248"/>
      <c r="AC105" s="248"/>
      <c r="AD105" s="248"/>
      <c r="AE105" s="248"/>
      <c r="AF105" s="248"/>
      <c r="AG105" s="248"/>
      <c r="AH105" s="248"/>
    </row>
    <row r="106" spans="1:34">
      <c r="A106" s="345"/>
      <c r="H106" s="285"/>
      <c r="I106" s="285"/>
      <c r="S106" s="248"/>
      <c r="T106" s="248"/>
      <c r="U106" s="248"/>
      <c r="V106" s="248"/>
      <c r="W106" s="248"/>
      <c r="X106" s="248"/>
      <c r="Y106" s="248"/>
      <c r="Z106" s="248"/>
      <c r="AA106" s="248"/>
      <c r="AB106" s="248"/>
      <c r="AC106" s="248"/>
      <c r="AD106" s="248"/>
      <c r="AE106" s="248"/>
      <c r="AF106" s="248"/>
      <c r="AG106" s="248"/>
      <c r="AH106" s="248"/>
    </row>
    <row r="107" spans="1:34">
      <c r="A107" s="345"/>
      <c r="H107" s="285"/>
      <c r="I107" s="285"/>
      <c r="S107" s="248"/>
      <c r="T107" s="248"/>
      <c r="U107" s="248"/>
      <c r="V107" s="248"/>
      <c r="W107" s="248"/>
      <c r="X107" s="248"/>
      <c r="Y107" s="248"/>
      <c r="Z107" s="248"/>
      <c r="AA107" s="248"/>
      <c r="AB107" s="248"/>
      <c r="AC107" s="248"/>
      <c r="AD107" s="248"/>
      <c r="AE107" s="248"/>
      <c r="AF107" s="248"/>
      <c r="AG107" s="248"/>
      <c r="AH107" s="248"/>
    </row>
    <row r="108" spans="1:34">
      <c r="A108" s="345"/>
      <c r="H108" s="285"/>
      <c r="I108" s="285"/>
      <c r="S108" s="248"/>
      <c r="T108" s="248"/>
      <c r="U108" s="248"/>
      <c r="V108" s="248"/>
      <c r="W108" s="248"/>
      <c r="X108" s="248"/>
      <c r="Y108" s="248"/>
      <c r="Z108" s="248"/>
      <c r="AA108" s="248"/>
      <c r="AB108" s="248"/>
      <c r="AC108" s="248"/>
      <c r="AD108" s="248"/>
      <c r="AE108" s="248"/>
      <c r="AF108" s="248"/>
      <c r="AG108" s="248"/>
      <c r="AH108" s="248"/>
    </row>
    <row r="109" spans="1:34" ht="12" customHeight="1">
      <c r="A109" s="760" t="s">
        <v>200</v>
      </c>
      <c r="B109" s="760"/>
      <c r="C109" s="760"/>
      <c r="D109" s="760"/>
      <c r="E109" s="760"/>
      <c r="F109" s="760"/>
      <c r="G109" s="760"/>
      <c r="H109" s="760"/>
      <c r="I109" s="760"/>
      <c r="J109" s="760"/>
      <c r="K109" s="760"/>
      <c r="L109" s="760"/>
      <c r="M109" s="760"/>
      <c r="N109" s="760"/>
      <c r="O109" s="760"/>
      <c r="S109" s="248"/>
      <c r="T109" s="248"/>
      <c r="U109" s="248"/>
      <c r="V109" s="248"/>
      <c r="W109" s="248"/>
      <c r="X109" s="248"/>
      <c r="Y109" s="248"/>
      <c r="Z109" s="248"/>
      <c r="AA109" s="248"/>
      <c r="AB109" s="248"/>
      <c r="AC109" s="248"/>
      <c r="AD109" s="248"/>
      <c r="AE109" s="248"/>
      <c r="AF109" s="248"/>
      <c r="AG109" s="248"/>
      <c r="AH109" s="248"/>
    </row>
    <row r="110" spans="1:34" ht="12" customHeight="1">
      <c r="A110" s="761" t="s">
        <v>562</v>
      </c>
      <c r="B110" s="761"/>
      <c r="C110" s="761"/>
      <c r="D110" s="761"/>
      <c r="E110" s="761"/>
      <c r="F110" s="761"/>
      <c r="G110" s="761"/>
      <c r="H110" s="761"/>
      <c r="I110" s="761"/>
      <c r="J110" s="761"/>
      <c r="K110" s="761"/>
      <c r="L110" s="761"/>
      <c r="M110" s="761"/>
      <c r="N110" s="761"/>
      <c r="O110" s="761"/>
      <c r="S110" s="248"/>
      <c r="T110" s="248"/>
      <c r="U110" s="248"/>
      <c r="V110" s="248"/>
      <c r="W110" s="248"/>
      <c r="X110" s="248"/>
      <c r="Y110" s="248"/>
      <c r="Z110" s="248"/>
      <c r="AA110" s="248"/>
      <c r="AB110" s="248"/>
      <c r="AC110" s="248"/>
      <c r="AD110" s="248"/>
      <c r="AE110" s="248"/>
      <c r="AF110" s="248"/>
      <c r="AG110" s="248"/>
      <c r="AH110" s="248"/>
    </row>
    <row r="111" spans="1:34" ht="11.25" customHeight="1">
      <c r="A111" s="748" t="s">
        <v>563</v>
      </c>
      <c r="B111" s="748"/>
      <c r="C111" s="748"/>
      <c r="D111" s="748"/>
      <c r="E111" s="748"/>
      <c r="F111" s="748"/>
      <c r="G111" s="748"/>
      <c r="H111" s="748"/>
      <c r="I111" s="748"/>
      <c r="J111" s="748"/>
      <c r="K111" s="748"/>
      <c r="L111" s="748"/>
      <c r="M111" s="748"/>
      <c r="N111" s="748"/>
      <c r="O111" s="748"/>
      <c r="S111" s="248"/>
      <c r="T111" s="248"/>
      <c r="U111" s="248"/>
      <c r="V111" s="248"/>
      <c r="W111" s="248"/>
      <c r="X111" s="248"/>
      <c r="Y111" s="248"/>
      <c r="Z111" s="248"/>
      <c r="AA111" s="248"/>
      <c r="AB111" s="248"/>
      <c r="AC111" s="248"/>
      <c r="AD111" s="248"/>
      <c r="AE111" s="248"/>
      <c r="AF111" s="248"/>
      <c r="AG111" s="248"/>
      <c r="AH111" s="248"/>
    </row>
    <row r="112" spans="1:34" ht="11.25" customHeight="1">
      <c r="A112" s="748" t="s">
        <v>564</v>
      </c>
      <c r="B112" s="748"/>
      <c r="C112" s="748"/>
      <c r="D112" s="748"/>
      <c r="E112" s="748"/>
      <c r="F112" s="748"/>
      <c r="G112" s="748"/>
      <c r="H112" s="748"/>
      <c r="I112" s="748"/>
      <c r="J112" s="748"/>
      <c r="K112" s="748"/>
      <c r="L112" s="748"/>
      <c r="M112" s="748"/>
      <c r="N112" s="748"/>
      <c r="O112" s="748"/>
      <c r="S112" s="248"/>
      <c r="T112" s="248"/>
      <c r="U112" s="248"/>
      <c r="V112" s="248"/>
      <c r="W112" s="248"/>
      <c r="X112" s="248"/>
      <c r="Y112" s="248"/>
      <c r="Z112" s="248"/>
      <c r="AA112" s="248"/>
      <c r="AB112" s="248"/>
      <c r="AC112" s="248"/>
      <c r="AD112" s="248"/>
      <c r="AE112" s="248"/>
      <c r="AF112" s="248"/>
      <c r="AG112" s="248"/>
      <c r="AH112" s="248"/>
    </row>
    <row r="113" spans="1:34" ht="11.25" customHeight="1">
      <c r="A113" s="748" t="s">
        <v>565</v>
      </c>
      <c r="B113" s="748"/>
      <c r="C113" s="748"/>
      <c r="D113" s="748"/>
      <c r="E113" s="748"/>
      <c r="F113" s="748"/>
      <c r="G113" s="748"/>
      <c r="H113" s="748"/>
      <c r="I113" s="748"/>
      <c r="J113" s="748"/>
      <c r="K113" s="748"/>
      <c r="L113" s="748"/>
      <c r="M113" s="748"/>
      <c r="N113" s="748"/>
      <c r="O113" s="748"/>
      <c r="S113" s="248"/>
      <c r="T113" s="248"/>
      <c r="U113" s="248"/>
      <c r="V113" s="248"/>
      <c r="W113" s="248"/>
      <c r="X113" s="248"/>
      <c r="Y113" s="248"/>
      <c r="Z113" s="248"/>
      <c r="AA113" s="248"/>
      <c r="AB113" s="248"/>
      <c r="AC113" s="248"/>
      <c r="AD113" s="248"/>
      <c r="AE113" s="248"/>
      <c r="AF113" s="248"/>
      <c r="AG113" s="248"/>
      <c r="AH113" s="248"/>
    </row>
    <row r="114" spans="1:34" ht="11.25" customHeight="1">
      <c r="A114" s="748" t="s">
        <v>566</v>
      </c>
      <c r="B114" s="748"/>
      <c r="C114" s="748"/>
      <c r="D114" s="748"/>
      <c r="E114" s="748"/>
      <c r="F114" s="748"/>
      <c r="G114" s="748"/>
      <c r="H114" s="748"/>
      <c r="I114" s="748"/>
      <c r="J114" s="748"/>
      <c r="K114" s="748"/>
      <c r="L114" s="748"/>
      <c r="M114" s="748"/>
      <c r="N114" s="748"/>
      <c r="O114" s="748"/>
      <c r="S114" s="248"/>
      <c r="T114" s="248"/>
      <c r="U114" s="248"/>
      <c r="V114" s="248"/>
      <c r="W114" s="248"/>
      <c r="X114" s="248"/>
      <c r="Y114" s="248"/>
      <c r="Z114" s="248"/>
      <c r="AA114" s="248"/>
      <c r="AB114" s="248"/>
      <c r="AC114" s="248"/>
      <c r="AD114" s="248"/>
      <c r="AE114" s="248"/>
      <c r="AF114" s="248"/>
      <c r="AG114" s="248"/>
      <c r="AH114" s="248"/>
    </row>
    <row r="115" spans="1:34" ht="11.25" customHeight="1">
      <c r="A115" s="748" t="s">
        <v>567</v>
      </c>
      <c r="B115" s="748"/>
      <c r="C115" s="748"/>
      <c r="D115" s="748"/>
      <c r="E115" s="748"/>
      <c r="F115" s="748"/>
      <c r="G115" s="748"/>
      <c r="H115" s="748"/>
      <c r="I115" s="748"/>
      <c r="J115" s="748"/>
      <c r="K115" s="748"/>
      <c r="L115" s="748"/>
      <c r="M115" s="748"/>
      <c r="N115" s="748"/>
      <c r="O115" s="748"/>
      <c r="S115" s="248"/>
      <c r="T115" s="248"/>
      <c r="U115" s="248"/>
      <c r="V115" s="248"/>
      <c r="W115" s="248"/>
      <c r="X115" s="248"/>
      <c r="Y115" s="248"/>
      <c r="Z115" s="248"/>
      <c r="AA115" s="248"/>
      <c r="AB115" s="248"/>
      <c r="AC115" s="248"/>
      <c r="AD115" s="248"/>
      <c r="AE115" s="248"/>
      <c r="AF115" s="248"/>
      <c r="AG115" s="248"/>
      <c r="AH115" s="248"/>
    </row>
    <row r="116" spans="1:34" ht="11.25" customHeight="1">
      <c r="A116" s="748" t="s">
        <v>568</v>
      </c>
      <c r="B116" s="748"/>
      <c r="C116" s="748"/>
      <c r="D116" s="748"/>
      <c r="E116" s="748"/>
      <c r="F116" s="748"/>
      <c r="G116" s="748"/>
      <c r="H116" s="748"/>
      <c r="I116" s="748"/>
      <c r="J116" s="748"/>
      <c r="K116" s="748"/>
      <c r="L116" s="748"/>
      <c r="M116" s="748"/>
      <c r="N116" s="748"/>
      <c r="O116" s="748"/>
      <c r="S116" s="248"/>
      <c r="T116" s="248"/>
      <c r="U116" s="248"/>
      <c r="V116" s="248"/>
      <c r="W116" s="248"/>
      <c r="X116" s="248"/>
      <c r="Y116" s="248"/>
      <c r="Z116" s="248"/>
      <c r="AA116" s="248"/>
      <c r="AB116" s="248"/>
      <c r="AC116" s="248"/>
      <c r="AD116" s="248"/>
      <c r="AE116" s="248"/>
      <c r="AF116" s="248"/>
      <c r="AG116" s="248"/>
      <c r="AH116" s="248"/>
    </row>
    <row r="117" spans="1:34" ht="11.25" customHeight="1">
      <c r="A117" s="748" t="s">
        <v>569</v>
      </c>
      <c r="B117" s="748"/>
      <c r="C117" s="748"/>
      <c r="D117" s="748"/>
      <c r="E117" s="748"/>
      <c r="F117" s="748"/>
      <c r="G117" s="748"/>
      <c r="H117" s="748"/>
      <c r="I117" s="748"/>
      <c r="J117" s="748"/>
      <c r="K117" s="748"/>
      <c r="L117" s="748"/>
      <c r="M117" s="748"/>
      <c r="N117" s="748"/>
      <c r="O117" s="748"/>
      <c r="S117" s="248"/>
      <c r="T117" s="248"/>
      <c r="U117" s="248"/>
      <c r="V117" s="248"/>
      <c r="W117" s="248"/>
      <c r="X117" s="248"/>
      <c r="Y117" s="248"/>
      <c r="Z117" s="248"/>
      <c r="AA117" s="248"/>
      <c r="AB117" s="248"/>
      <c r="AC117" s="248"/>
      <c r="AD117" s="248"/>
      <c r="AE117" s="248"/>
      <c r="AF117" s="248"/>
      <c r="AG117" s="248"/>
      <c r="AH117" s="248"/>
    </row>
    <row r="118" spans="1:34" ht="24" customHeight="1">
      <c r="A118" s="749" t="s">
        <v>570</v>
      </c>
      <c r="B118" s="749"/>
      <c r="C118" s="749"/>
      <c r="D118" s="749"/>
      <c r="E118" s="749"/>
      <c r="F118" s="749"/>
      <c r="G118" s="749"/>
      <c r="H118" s="749"/>
      <c r="I118" s="749"/>
      <c r="J118" s="749"/>
      <c r="K118" s="749"/>
      <c r="L118" s="749"/>
      <c r="M118" s="749"/>
      <c r="N118" s="749"/>
      <c r="O118" s="749"/>
      <c r="S118" s="248"/>
      <c r="T118" s="248"/>
      <c r="U118" s="248"/>
      <c r="V118" s="248"/>
      <c r="W118" s="248"/>
      <c r="X118" s="248"/>
      <c r="Y118" s="248"/>
      <c r="Z118" s="248"/>
      <c r="AA118" s="248"/>
      <c r="AB118" s="248"/>
      <c r="AC118" s="248"/>
      <c r="AD118" s="248"/>
      <c r="AE118" s="248"/>
      <c r="AF118" s="248"/>
      <c r="AG118" s="248"/>
      <c r="AH118" s="248"/>
    </row>
    <row r="119" spans="1:34" ht="13.2" customHeight="1">
      <c r="A119" s="750" t="s">
        <v>399</v>
      </c>
      <c r="B119" s="751"/>
      <c r="C119" s="751"/>
      <c r="D119" s="751"/>
      <c r="E119" s="751"/>
      <c r="F119" s="751"/>
      <c r="G119" s="751"/>
      <c r="H119" s="751"/>
      <c r="I119" s="751"/>
      <c r="J119" s="751"/>
      <c r="K119" s="751"/>
      <c r="L119" s="751"/>
      <c r="M119" s="751"/>
      <c r="N119" s="751"/>
      <c r="O119" s="752"/>
      <c r="P119" s="248"/>
      <c r="Q119" s="248"/>
      <c r="R119" s="248"/>
      <c r="S119" s="248"/>
      <c r="T119" s="248"/>
      <c r="U119" s="248"/>
      <c r="V119" s="248"/>
      <c r="W119" s="248"/>
      <c r="X119" s="248"/>
      <c r="Y119" s="248"/>
      <c r="Z119" s="248"/>
      <c r="AA119" s="248"/>
      <c r="AB119" s="248"/>
      <c r="AC119" s="248"/>
      <c r="AD119" s="248"/>
      <c r="AE119" s="248"/>
      <c r="AF119" s="248"/>
      <c r="AG119" s="248"/>
      <c r="AH119" s="248"/>
    </row>
    <row r="120" spans="1:34">
      <c r="A120" s="753"/>
      <c r="B120" s="754"/>
      <c r="C120" s="754"/>
      <c r="D120" s="754"/>
      <c r="E120" s="754"/>
      <c r="F120" s="754"/>
      <c r="G120" s="754"/>
      <c r="H120" s="754"/>
      <c r="I120" s="754"/>
      <c r="J120" s="754"/>
      <c r="K120" s="754"/>
      <c r="L120" s="754"/>
      <c r="M120" s="754"/>
      <c r="N120" s="754"/>
      <c r="O120" s="755"/>
    </row>
    <row r="121" spans="1:34">
      <c r="A121" s="753"/>
      <c r="B121" s="754"/>
      <c r="C121" s="754"/>
      <c r="D121" s="754"/>
      <c r="E121" s="754"/>
      <c r="F121" s="754"/>
      <c r="G121" s="754"/>
      <c r="H121" s="754"/>
      <c r="I121" s="754"/>
      <c r="J121" s="754"/>
      <c r="K121" s="754"/>
      <c r="L121" s="754"/>
      <c r="M121" s="754"/>
      <c r="N121" s="754"/>
      <c r="O121" s="755"/>
    </row>
    <row r="122" spans="1:34">
      <c r="A122" s="756"/>
      <c r="B122" s="757"/>
      <c r="C122" s="757"/>
      <c r="D122" s="757"/>
      <c r="E122" s="757"/>
      <c r="F122" s="757"/>
      <c r="G122" s="757"/>
      <c r="H122" s="757"/>
      <c r="I122" s="757"/>
      <c r="J122" s="757"/>
      <c r="K122" s="757"/>
      <c r="L122" s="757"/>
      <c r="M122" s="757"/>
      <c r="N122" s="757"/>
      <c r="O122" s="758"/>
    </row>
  </sheetData>
  <mergeCells count="200">
    <mergeCell ref="A114:O114"/>
    <mergeCell ref="A115:O115"/>
    <mergeCell ref="A116:O116"/>
    <mergeCell ref="A117:O117"/>
    <mergeCell ref="A118:O118"/>
    <mergeCell ref="A119:O122"/>
    <mergeCell ref="A94:P94"/>
    <mergeCell ref="A109:O109"/>
    <mergeCell ref="A110:O110"/>
    <mergeCell ref="A111:O111"/>
    <mergeCell ref="A112:O112"/>
    <mergeCell ref="A113:O113"/>
    <mergeCell ref="I91:J91"/>
    <mergeCell ref="V91:X91"/>
    <mergeCell ref="I92:J92"/>
    <mergeCell ref="V92:X92"/>
    <mergeCell ref="I93:J93"/>
    <mergeCell ref="V93:X93"/>
    <mergeCell ref="U86:U88"/>
    <mergeCell ref="V86:X88"/>
    <mergeCell ref="D88:H88"/>
    <mergeCell ref="I89:J89"/>
    <mergeCell ref="V89:X89"/>
    <mergeCell ref="I90:J90"/>
    <mergeCell ref="V90:X90"/>
    <mergeCell ref="O86:O88"/>
    <mergeCell ref="P86:P88"/>
    <mergeCell ref="Q86:Q88"/>
    <mergeCell ref="R86:R88"/>
    <mergeCell ref="S86:S88"/>
    <mergeCell ref="T86:T88"/>
    <mergeCell ref="A73:N73"/>
    <mergeCell ref="A86:A87"/>
    <mergeCell ref="B86:B87"/>
    <mergeCell ref="C86:C87"/>
    <mergeCell ref="D86:H86"/>
    <mergeCell ref="I86:J88"/>
    <mergeCell ref="K86:K88"/>
    <mergeCell ref="L86:L88"/>
    <mergeCell ref="M86:M88"/>
    <mergeCell ref="N86:N88"/>
    <mergeCell ref="I70:J70"/>
    <mergeCell ref="R70:S70"/>
    <mergeCell ref="I71:J71"/>
    <mergeCell ref="R71:S71"/>
    <mergeCell ref="I72:J72"/>
    <mergeCell ref="R72:S72"/>
    <mergeCell ref="R65:S67"/>
    <mergeCell ref="D67:H67"/>
    <mergeCell ref="I68:J68"/>
    <mergeCell ref="R68:S68"/>
    <mergeCell ref="I69:J69"/>
    <mergeCell ref="R69:S69"/>
    <mergeCell ref="L65:L67"/>
    <mergeCell ref="M65:M67"/>
    <mergeCell ref="N65:N67"/>
    <mergeCell ref="O65:O67"/>
    <mergeCell ref="P65:P67"/>
    <mergeCell ref="Q65:Q67"/>
    <mergeCell ref="A65:A66"/>
    <mergeCell ref="B65:B66"/>
    <mergeCell ref="C65:C66"/>
    <mergeCell ref="D65:H65"/>
    <mergeCell ref="I65:J67"/>
    <mergeCell ref="K65:K67"/>
    <mergeCell ref="AG56:AH56"/>
    <mergeCell ref="AG57:AH57"/>
    <mergeCell ref="AG58:AH58"/>
    <mergeCell ref="AG59:AH59"/>
    <mergeCell ref="AG60:AH60"/>
    <mergeCell ref="A61:T61"/>
    <mergeCell ref="AE52:AE54"/>
    <mergeCell ref="AF52:AF55"/>
    <mergeCell ref="AG52:AH55"/>
    <mergeCell ref="D53:J53"/>
    <mergeCell ref="K53:L53"/>
    <mergeCell ref="M53:O53"/>
    <mergeCell ref="P53:P55"/>
    <mergeCell ref="Q53:Q55"/>
    <mergeCell ref="R53:R55"/>
    <mergeCell ref="S53:S54"/>
    <mergeCell ref="Y52:Y55"/>
    <mergeCell ref="Z52:Z55"/>
    <mergeCell ref="AA52:AA55"/>
    <mergeCell ref="AB52:AB55"/>
    <mergeCell ref="AC52:AC54"/>
    <mergeCell ref="AD52:AD55"/>
    <mergeCell ref="A48:P48"/>
    <mergeCell ref="A52:A54"/>
    <mergeCell ref="B52:B54"/>
    <mergeCell ref="C52:C54"/>
    <mergeCell ref="D52:V52"/>
    <mergeCell ref="X52:X55"/>
    <mergeCell ref="T53:T55"/>
    <mergeCell ref="U53:U55"/>
    <mergeCell ref="V53:V55"/>
    <mergeCell ref="W53:W54"/>
    <mergeCell ref="K54:K55"/>
    <mergeCell ref="L54:L55"/>
    <mergeCell ref="M54:M55"/>
    <mergeCell ref="N54:N55"/>
    <mergeCell ref="O54:O55"/>
    <mergeCell ref="D55:J55"/>
    <mergeCell ref="N45:O45"/>
    <mergeCell ref="AK45:AL45"/>
    <mergeCell ref="N46:O46"/>
    <mergeCell ref="AK46:AL46"/>
    <mergeCell ref="N47:O47"/>
    <mergeCell ref="AK47:AL47"/>
    <mergeCell ref="AK40:AL42"/>
    <mergeCell ref="D42:H42"/>
    <mergeCell ref="I42:M42"/>
    <mergeCell ref="N43:O43"/>
    <mergeCell ref="AK43:AL43"/>
    <mergeCell ref="N44:O44"/>
    <mergeCell ref="AK44:AL44"/>
    <mergeCell ref="AE40:AE42"/>
    <mergeCell ref="AF40:AF42"/>
    <mergeCell ref="AG40:AG42"/>
    <mergeCell ref="AH40:AH42"/>
    <mergeCell ref="AI40:AI42"/>
    <mergeCell ref="AJ40:AJ42"/>
    <mergeCell ref="Y40:Y42"/>
    <mergeCell ref="Z40:Z42"/>
    <mergeCell ref="AA40:AA42"/>
    <mergeCell ref="AB40:AB42"/>
    <mergeCell ref="AC40:AC42"/>
    <mergeCell ref="AD40:AD41"/>
    <mergeCell ref="P40:P42"/>
    <mergeCell ref="Q40:Q42"/>
    <mergeCell ref="T40:T42"/>
    <mergeCell ref="U40:U42"/>
    <mergeCell ref="V40:V42"/>
    <mergeCell ref="W40:W42"/>
    <mergeCell ref="K35:L35"/>
    <mergeCell ref="A36:N36"/>
    <mergeCell ref="A40:A41"/>
    <mergeCell ref="B40:B41"/>
    <mergeCell ref="C40:C42"/>
    <mergeCell ref="D40:H40"/>
    <mergeCell ref="I40:M40"/>
    <mergeCell ref="N40:O42"/>
    <mergeCell ref="AE28:AE30"/>
    <mergeCell ref="F30:J30"/>
    <mergeCell ref="K31:L31"/>
    <mergeCell ref="K32:L32"/>
    <mergeCell ref="K33:L33"/>
    <mergeCell ref="K34:L34"/>
    <mergeCell ref="Y28:Y30"/>
    <mergeCell ref="Z28:Z30"/>
    <mergeCell ref="AA28:AA30"/>
    <mergeCell ref="AB28:AB30"/>
    <mergeCell ref="AC28:AC30"/>
    <mergeCell ref="AD28:AD30"/>
    <mergeCell ref="R28:R30"/>
    <mergeCell ref="S28:S30"/>
    <mergeCell ref="T28:T30"/>
    <mergeCell ref="U28:U30"/>
    <mergeCell ref="V28:V30"/>
    <mergeCell ref="W28:W30"/>
    <mergeCell ref="K28:L30"/>
    <mergeCell ref="M28:M30"/>
    <mergeCell ref="N28:N30"/>
    <mergeCell ref="O28:O30"/>
    <mergeCell ref="P28:P30"/>
    <mergeCell ref="Q28:Q30"/>
    <mergeCell ref="K20:L20"/>
    <mergeCell ref="K21:L21"/>
    <mergeCell ref="K22:L22"/>
    <mergeCell ref="K23:L23"/>
    <mergeCell ref="A28:A29"/>
    <mergeCell ref="B28:B29"/>
    <mergeCell ref="C28:C30"/>
    <mergeCell ref="D28:D30"/>
    <mergeCell ref="E28:E30"/>
    <mergeCell ref="F28:J28"/>
    <mergeCell ref="K18:L18"/>
    <mergeCell ref="K19:L19"/>
    <mergeCell ref="S15:S17"/>
    <mergeCell ref="T15:T16"/>
    <mergeCell ref="U15:U17"/>
    <mergeCell ref="V15:V17"/>
    <mergeCell ref="W15:W17"/>
    <mergeCell ref="X15:X17"/>
    <mergeCell ref="M15:M17"/>
    <mergeCell ref="N15:N16"/>
    <mergeCell ref="O15:O17"/>
    <mergeCell ref="P15:P17"/>
    <mergeCell ref="Q15:Q17"/>
    <mergeCell ref="R15:R17"/>
    <mergeCell ref="A15:A16"/>
    <mergeCell ref="B15:B16"/>
    <mergeCell ref="C15:C17"/>
    <mergeCell ref="D15:D17"/>
    <mergeCell ref="E15:J15"/>
    <mergeCell ref="K15:L17"/>
    <mergeCell ref="Y15:Y17"/>
    <mergeCell ref="Z15:Z17"/>
    <mergeCell ref="AA15:AB17"/>
    <mergeCell ref="E17:J17"/>
  </mergeCells>
  <hyperlinks>
    <hyperlink ref="J1" location="Índice_Anexos_ICT!A1" display="Índice" xr:uid="{18158C45-C765-4BB7-B29F-758D6F6EFA9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9A72FE-9B38-42EC-94F3-5B8981B0F0BB}">
          <x14:formula1>
            <xm:f>#REF!</xm:f>
          </x14:formula1>
          <xm:sqref>I18:I22 JE18:JE22 TA18:TA22 ACW18:ACW22 AMS18:AMS22 AWO18:AWO22 BGK18:BGK22 BQG18:BQG22 CAC18:CAC22 CJY18:CJY22 CTU18:CTU22 DDQ18:DDQ22 DNM18:DNM22 DXI18:DXI22 EHE18:EHE22 ERA18:ERA22 FAW18:FAW22 FKS18:FKS22 FUO18:FUO22 GEK18:GEK22 GOG18:GOG22 GYC18:GYC22 HHY18:HHY22 HRU18:HRU22 IBQ18:IBQ22 ILM18:ILM22 IVI18:IVI22 JFE18:JFE22 JPA18:JPA22 JYW18:JYW22 KIS18:KIS22 KSO18:KSO22 LCK18:LCK22 LMG18:LMG22 LWC18:LWC22 MFY18:MFY22 MPU18:MPU22 MZQ18:MZQ22 NJM18:NJM22 NTI18:NTI22 ODE18:ODE22 ONA18:ONA22 OWW18:OWW22 PGS18:PGS22 PQO18:PQO22 QAK18:QAK22 QKG18:QKG22 QUC18:QUC22 RDY18:RDY22 RNU18:RNU22 RXQ18:RXQ22 SHM18:SHM22 SRI18:SRI22 TBE18:TBE22 TLA18:TLA22 TUW18:TUW22 UES18:UES22 UOO18:UOO22 UYK18:UYK22 VIG18:VIG22 VSC18:VSC22 WBY18:WBY22 WLU18:WLU22 WVQ18:WVQ22 I65561:I65565 JE65561:JE65565 TA65561:TA65565 ACW65561:ACW65565 AMS65561:AMS65565 AWO65561:AWO65565 BGK65561:BGK65565 BQG65561:BQG65565 CAC65561:CAC65565 CJY65561:CJY65565 CTU65561:CTU65565 DDQ65561:DDQ65565 DNM65561:DNM65565 DXI65561:DXI65565 EHE65561:EHE65565 ERA65561:ERA65565 FAW65561:FAW65565 FKS65561:FKS65565 FUO65561:FUO65565 GEK65561:GEK65565 GOG65561:GOG65565 GYC65561:GYC65565 HHY65561:HHY65565 HRU65561:HRU65565 IBQ65561:IBQ65565 ILM65561:ILM65565 IVI65561:IVI65565 JFE65561:JFE65565 JPA65561:JPA65565 JYW65561:JYW65565 KIS65561:KIS65565 KSO65561:KSO65565 LCK65561:LCK65565 LMG65561:LMG65565 LWC65561:LWC65565 MFY65561:MFY65565 MPU65561:MPU65565 MZQ65561:MZQ65565 NJM65561:NJM65565 NTI65561:NTI65565 ODE65561:ODE65565 ONA65561:ONA65565 OWW65561:OWW65565 PGS65561:PGS65565 PQO65561:PQO65565 QAK65561:QAK65565 QKG65561:QKG65565 QUC65561:QUC65565 RDY65561:RDY65565 RNU65561:RNU65565 RXQ65561:RXQ65565 SHM65561:SHM65565 SRI65561:SRI65565 TBE65561:TBE65565 TLA65561:TLA65565 TUW65561:TUW65565 UES65561:UES65565 UOO65561:UOO65565 UYK65561:UYK65565 VIG65561:VIG65565 VSC65561:VSC65565 WBY65561:WBY65565 WLU65561:WLU65565 WVQ65561:WVQ65565 I131097:I131101 JE131097:JE131101 TA131097:TA131101 ACW131097:ACW131101 AMS131097:AMS131101 AWO131097:AWO131101 BGK131097:BGK131101 BQG131097:BQG131101 CAC131097:CAC131101 CJY131097:CJY131101 CTU131097:CTU131101 DDQ131097:DDQ131101 DNM131097:DNM131101 DXI131097:DXI131101 EHE131097:EHE131101 ERA131097:ERA131101 FAW131097:FAW131101 FKS131097:FKS131101 FUO131097:FUO131101 GEK131097:GEK131101 GOG131097:GOG131101 GYC131097:GYC131101 HHY131097:HHY131101 HRU131097:HRU131101 IBQ131097:IBQ131101 ILM131097:ILM131101 IVI131097:IVI131101 JFE131097:JFE131101 JPA131097:JPA131101 JYW131097:JYW131101 KIS131097:KIS131101 KSO131097:KSO131101 LCK131097:LCK131101 LMG131097:LMG131101 LWC131097:LWC131101 MFY131097:MFY131101 MPU131097:MPU131101 MZQ131097:MZQ131101 NJM131097:NJM131101 NTI131097:NTI131101 ODE131097:ODE131101 ONA131097:ONA131101 OWW131097:OWW131101 PGS131097:PGS131101 PQO131097:PQO131101 QAK131097:QAK131101 QKG131097:QKG131101 QUC131097:QUC131101 RDY131097:RDY131101 RNU131097:RNU131101 RXQ131097:RXQ131101 SHM131097:SHM131101 SRI131097:SRI131101 TBE131097:TBE131101 TLA131097:TLA131101 TUW131097:TUW131101 UES131097:UES131101 UOO131097:UOO131101 UYK131097:UYK131101 VIG131097:VIG131101 VSC131097:VSC131101 WBY131097:WBY131101 WLU131097:WLU131101 WVQ131097:WVQ131101 I196633:I196637 JE196633:JE196637 TA196633:TA196637 ACW196633:ACW196637 AMS196633:AMS196637 AWO196633:AWO196637 BGK196633:BGK196637 BQG196633:BQG196637 CAC196633:CAC196637 CJY196633:CJY196637 CTU196633:CTU196637 DDQ196633:DDQ196637 DNM196633:DNM196637 DXI196633:DXI196637 EHE196633:EHE196637 ERA196633:ERA196637 FAW196633:FAW196637 FKS196633:FKS196637 FUO196633:FUO196637 GEK196633:GEK196637 GOG196633:GOG196637 GYC196633:GYC196637 HHY196633:HHY196637 HRU196633:HRU196637 IBQ196633:IBQ196637 ILM196633:ILM196637 IVI196633:IVI196637 JFE196633:JFE196637 JPA196633:JPA196637 JYW196633:JYW196637 KIS196633:KIS196637 KSO196633:KSO196637 LCK196633:LCK196637 LMG196633:LMG196637 LWC196633:LWC196637 MFY196633:MFY196637 MPU196633:MPU196637 MZQ196633:MZQ196637 NJM196633:NJM196637 NTI196633:NTI196637 ODE196633:ODE196637 ONA196633:ONA196637 OWW196633:OWW196637 PGS196633:PGS196637 PQO196633:PQO196637 QAK196633:QAK196637 QKG196633:QKG196637 QUC196633:QUC196637 RDY196633:RDY196637 RNU196633:RNU196637 RXQ196633:RXQ196637 SHM196633:SHM196637 SRI196633:SRI196637 TBE196633:TBE196637 TLA196633:TLA196637 TUW196633:TUW196637 UES196633:UES196637 UOO196633:UOO196637 UYK196633:UYK196637 VIG196633:VIG196637 VSC196633:VSC196637 WBY196633:WBY196637 WLU196633:WLU196637 WVQ196633:WVQ196637 I262169:I262173 JE262169:JE262173 TA262169:TA262173 ACW262169:ACW262173 AMS262169:AMS262173 AWO262169:AWO262173 BGK262169:BGK262173 BQG262169:BQG262173 CAC262169:CAC262173 CJY262169:CJY262173 CTU262169:CTU262173 DDQ262169:DDQ262173 DNM262169:DNM262173 DXI262169:DXI262173 EHE262169:EHE262173 ERA262169:ERA262173 FAW262169:FAW262173 FKS262169:FKS262173 FUO262169:FUO262173 GEK262169:GEK262173 GOG262169:GOG262173 GYC262169:GYC262173 HHY262169:HHY262173 HRU262169:HRU262173 IBQ262169:IBQ262173 ILM262169:ILM262173 IVI262169:IVI262173 JFE262169:JFE262173 JPA262169:JPA262173 JYW262169:JYW262173 KIS262169:KIS262173 KSO262169:KSO262173 LCK262169:LCK262173 LMG262169:LMG262173 LWC262169:LWC262173 MFY262169:MFY262173 MPU262169:MPU262173 MZQ262169:MZQ262173 NJM262169:NJM262173 NTI262169:NTI262173 ODE262169:ODE262173 ONA262169:ONA262173 OWW262169:OWW262173 PGS262169:PGS262173 PQO262169:PQO262173 QAK262169:QAK262173 QKG262169:QKG262173 QUC262169:QUC262173 RDY262169:RDY262173 RNU262169:RNU262173 RXQ262169:RXQ262173 SHM262169:SHM262173 SRI262169:SRI262173 TBE262169:TBE262173 TLA262169:TLA262173 TUW262169:TUW262173 UES262169:UES262173 UOO262169:UOO262173 UYK262169:UYK262173 VIG262169:VIG262173 VSC262169:VSC262173 WBY262169:WBY262173 WLU262169:WLU262173 WVQ262169:WVQ262173 I327705:I327709 JE327705:JE327709 TA327705:TA327709 ACW327705:ACW327709 AMS327705:AMS327709 AWO327705:AWO327709 BGK327705:BGK327709 BQG327705:BQG327709 CAC327705:CAC327709 CJY327705:CJY327709 CTU327705:CTU327709 DDQ327705:DDQ327709 DNM327705:DNM327709 DXI327705:DXI327709 EHE327705:EHE327709 ERA327705:ERA327709 FAW327705:FAW327709 FKS327705:FKS327709 FUO327705:FUO327709 GEK327705:GEK327709 GOG327705:GOG327709 GYC327705:GYC327709 HHY327705:HHY327709 HRU327705:HRU327709 IBQ327705:IBQ327709 ILM327705:ILM327709 IVI327705:IVI327709 JFE327705:JFE327709 JPA327705:JPA327709 JYW327705:JYW327709 KIS327705:KIS327709 KSO327705:KSO327709 LCK327705:LCK327709 LMG327705:LMG327709 LWC327705:LWC327709 MFY327705:MFY327709 MPU327705:MPU327709 MZQ327705:MZQ327709 NJM327705:NJM327709 NTI327705:NTI327709 ODE327705:ODE327709 ONA327705:ONA327709 OWW327705:OWW327709 PGS327705:PGS327709 PQO327705:PQO327709 QAK327705:QAK327709 QKG327705:QKG327709 QUC327705:QUC327709 RDY327705:RDY327709 RNU327705:RNU327709 RXQ327705:RXQ327709 SHM327705:SHM327709 SRI327705:SRI327709 TBE327705:TBE327709 TLA327705:TLA327709 TUW327705:TUW327709 UES327705:UES327709 UOO327705:UOO327709 UYK327705:UYK327709 VIG327705:VIG327709 VSC327705:VSC327709 WBY327705:WBY327709 WLU327705:WLU327709 WVQ327705:WVQ327709 I393241:I393245 JE393241:JE393245 TA393241:TA393245 ACW393241:ACW393245 AMS393241:AMS393245 AWO393241:AWO393245 BGK393241:BGK393245 BQG393241:BQG393245 CAC393241:CAC393245 CJY393241:CJY393245 CTU393241:CTU393245 DDQ393241:DDQ393245 DNM393241:DNM393245 DXI393241:DXI393245 EHE393241:EHE393245 ERA393241:ERA393245 FAW393241:FAW393245 FKS393241:FKS393245 FUO393241:FUO393245 GEK393241:GEK393245 GOG393241:GOG393245 GYC393241:GYC393245 HHY393241:HHY393245 HRU393241:HRU393245 IBQ393241:IBQ393245 ILM393241:ILM393245 IVI393241:IVI393245 JFE393241:JFE393245 JPA393241:JPA393245 JYW393241:JYW393245 KIS393241:KIS393245 KSO393241:KSO393245 LCK393241:LCK393245 LMG393241:LMG393245 LWC393241:LWC393245 MFY393241:MFY393245 MPU393241:MPU393245 MZQ393241:MZQ393245 NJM393241:NJM393245 NTI393241:NTI393245 ODE393241:ODE393245 ONA393241:ONA393245 OWW393241:OWW393245 PGS393241:PGS393245 PQO393241:PQO393245 QAK393241:QAK393245 QKG393241:QKG393245 QUC393241:QUC393245 RDY393241:RDY393245 RNU393241:RNU393245 RXQ393241:RXQ393245 SHM393241:SHM393245 SRI393241:SRI393245 TBE393241:TBE393245 TLA393241:TLA393245 TUW393241:TUW393245 UES393241:UES393245 UOO393241:UOO393245 UYK393241:UYK393245 VIG393241:VIG393245 VSC393241:VSC393245 WBY393241:WBY393245 WLU393241:WLU393245 WVQ393241:WVQ393245 I458777:I458781 JE458777:JE458781 TA458777:TA458781 ACW458777:ACW458781 AMS458777:AMS458781 AWO458777:AWO458781 BGK458777:BGK458781 BQG458777:BQG458781 CAC458777:CAC458781 CJY458777:CJY458781 CTU458777:CTU458781 DDQ458777:DDQ458781 DNM458777:DNM458781 DXI458777:DXI458781 EHE458777:EHE458781 ERA458777:ERA458781 FAW458777:FAW458781 FKS458777:FKS458781 FUO458777:FUO458781 GEK458777:GEK458781 GOG458777:GOG458781 GYC458777:GYC458781 HHY458777:HHY458781 HRU458777:HRU458781 IBQ458777:IBQ458781 ILM458777:ILM458781 IVI458777:IVI458781 JFE458777:JFE458781 JPA458777:JPA458781 JYW458777:JYW458781 KIS458777:KIS458781 KSO458777:KSO458781 LCK458777:LCK458781 LMG458777:LMG458781 LWC458777:LWC458781 MFY458777:MFY458781 MPU458777:MPU458781 MZQ458777:MZQ458781 NJM458777:NJM458781 NTI458777:NTI458781 ODE458777:ODE458781 ONA458777:ONA458781 OWW458777:OWW458781 PGS458777:PGS458781 PQO458777:PQO458781 QAK458777:QAK458781 QKG458777:QKG458781 QUC458777:QUC458781 RDY458777:RDY458781 RNU458777:RNU458781 RXQ458777:RXQ458781 SHM458777:SHM458781 SRI458777:SRI458781 TBE458777:TBE458781 TLA458777:TLA458781 TUW458777:TUW458781 UES458777:UES458781 UOO458777:UOO458781 UYK458777:UYK458781 VIG458777:VIG458781 VSC458777:VSC458781 WBY458777:WBY458781 WLU458777:WLU458781 WVQ458777:WVQ458781 I524313:I524317 JE524313:JE524317 TA524313:TA524317 ACW524313:ACW524317 AMS524313:AMS524317 AWO524313:AWO524317 BGK524313:BGK524317 BQG524313:BQG524317 CAC524313:CAC524317 CJY524313:CJY524317 CTU524313:CTU524317 DDQ524313:DDQ524317 DNM524313:DNM524317 DXI524313:DXI524317 EHE524313:EHE524317 ERA524313:ERA524317 FAW524313:FAW524317 FKS524313:FKS524317 FUO524313:FUO524317 GEK524313:GEK524317 GOG524313:GOG524317 GYC524313:GYC524317 HHY524313:HHY524317 HRU524313:HRU524317 IBQ524313:IBQ524317 ILM524313:ILM524317 IVI524313:IVI524317 JFE524313:JFE524317 JPA524313:JPA524317 JYW524313:JYW524317 KIS524313:KIS524317 KSO524313:KSO524317 LCK524313:LCK524317 LMG524313:LMG524317 LWC524313:LWC524317 MFY524313:MFY524317 MPU524313:MPU524317 MZQ524313:MZQ524317 NJM524313:NJM524317 NTI524313:NTI524317 ODE524313:ODE524317 ONA524313:ONA524317 OWW524313:OWW524317 PGS524313:PGS524317 PQO524313:PQO524317 QAK524313:QAK524317 QKG524313:QKG524317 QUC524313:QUC524317 RDY524313:RDY524317 RNU524313:RNU524317 RXQ524313:RXQ524317 SHM524313:SHM524317 SRI524313:SRI524317 TBE524313:TBE524317 TLA524313:TLA524317 TUW524313:TUW524317 UES524313:UES524317 UOO524313:UOO524317 UYK524313:UYK524317 VIG524313:VIG524317 VSC524313:VSC524317 WBY524313:WBY524317 WLU524313:WLU524317 WVQ524313:WVQ524317 I589849:I589853 JE589849:JE589853 TA589849:TA589853 ACW589849:ACW589853 AMS589849:AMS589853 AWO589849:AWO589853 BGK589849:BGK589853 BQG589849:BQG589853 CAC589849:CAC589853 CJY589849:CJY589853 CTU589849:CTU589853 DDQ589849:DDQ589853 DNM589849:DNM589853 DXI589849:DXI589853 EHE589849:EHE589853 ERA589849:ERA589853 FAW589849:FAW589853 FKS589849:FKS589853 FUO589849:FUO589853 GEK589849:GEK589853 GOG589849:GOG589853 GYC589849:GYC589853 HHY589849:HHY589853 HRU589849:HRU589853 IBQ589849:IBQ589853 ILM589849:ILM589853 IVI589849:IVI589853 JFE589849:JFE589853 JPA589849:JPA589853 JYW589849:JYW589853 KIS589849:KIS589853 KSO589849:KSO589853 LCK589849:LCK589853 LMG589849:LMG589853 LWC589849:LWC589853 MFY589849:MFY589853 MPU589849:MPU589853 MZQ589849:MZQ589853 NJM589849:NJM589853 NTI589849:NTI589853 ODE589849:ODE589853 ONA589849:ONA589853 OWW589849:OWW589853 PGS589849:PGS589853 PQO589849:PQO589853 QAK589849:QAK589853 QKG589849:QKG589853 QUC589849:QUC589853 RDY589849:RDY589853 RNU589849:RNU589853 RXQ589849:RXQ589853 SHM589849:SHM589853 SRI589849:SRI589853 TBE589849:TBE589853 TLA589849:TLA589853 TUW589849:TUW589853 UES589849:UES589853 UOO589849:UOO589853 UYK589849:UYK589853 VIG589849:VIG589853 VSC589849:VSC589853 WBY589849:WBY589853 WLU589849:WLU589853 WVQ589849:WVQ589853 I655385:I655389 JE655385:JE655389 TA655385:TA655389 ACW655385:ACW655389 AMS655385:AMS655389 AWO655385:AWO655389 BGK655385:BGK655389 BQG655385:BQG655389 CAC655385:CAC655389 CJY655385:CJY655389 CTU655385:CTU655389 DDQ655385:DDQ655389 DNM655385:DNM655389 DXI655385:DXI655389 EHE655385:EHE655389 ERA655385:ERA655389 FAW655385:FAW655389 FKS655385:FKS655389 FUO655385:FUO655389 GEK655385:GEK655389 GOG655385:GOG655389 GYC655385:GYC655389 HHY655385:HHY655389 HRU655385:HRU655389 IBQ655385:IBQ655389 ILM655385:ILM655389 IVI655385:IVI655389 JFE655385:JFE655389 JPA655385:JPA655389 JYW655385:JYW655389 KIS655385:KIS655389 KSO655385:KSO655389 LCK655385:LCK655389 LMG655385:LMG655389 LWC655385:LWC655389 MFY655385:MFY655389 MPU655385:MPU655389 MZQ655385:MZQ655389 NJM655385:NJM655389 NTI655385:NTI655389 ODE655385:ODE655389 ONA655385:ONA655389 OWW655385:OWW655389 PGS655385:PGS655389 PQO655385:PQO655389 QAK655385:QAK655389 QKG655385:QKG655389 QUC655385:QUC655389 RDY655385:RDY655389 RNU655385:RNU655389 RXQ655385:RXQ655389 SHM655385:SHM655389 SRI655385:SRI655389 TBE655385:TBE655389 TLA655385:TLA655389 TUW655385:TUW655389 UES655385:UES655389 UOO655385:UOO655389 UYK655385:UYK655389 VIG655385:VIG655389 VSC655385:VSC655389 WBY655385:WBY655389 WLU655385:WLU655389 WVQ655385:WVQ655389 I720921:I720925 JE720921:JE720925 TA720921:TA720925 ACW720921:ACW720925 AMS720921:AMS720925 AWO720921:AWO720925 BGK720921:BGK720925 BQG720921:BQG720925 CAC720921:CAC720925 CJY720921:CJY720925 CTU720921:CTU720925 DDQ720921:DDQ720925 DNM720921:DNM720925 DXI720921:DXI720925 EHE720921:EHE720925 ERA720921:ERA720925 FAW720921:FAW720925 FKS720921:FKS720925 FUO720921:FUO720925 GEK720921:GEK720925 GOG720921:GOG720925 GYC720921:GYC720925 HHY720921:HHY720925 HRU720921:HRU720925 IBQ720921:IBQ720925 ILM720921:ILM720925 IVI720921:IVI720925 JFE720921:JFE720925 JPA720921:JPA720925 JYW720921:JYW720925 KIS720921:KIS720925 KSO720921:KSO720925 LCK720921:LCK720925 LMG720921:LMG720925 LWC720921:LWC720925 MFY720921:MFY720925 MPU720921:MPU720925 MZQ720921:MZQ720925 NJM720921:NJM720925 NTI720921:NTI720925 ODE720921:ODE720925 ONA720921:ONA720925 OWW720921:OWW720925 PGS720921:PGS720925 PQO720921:PQO720925 QAK720921:QAK720925 QKG720921:QKG720925 QUC720921:QUC720925 RDY720921:RDY720925 RNU720921:RNU720925 RXQ720921:RXQ720925 SHM720921:SHM720925 SRI720921:SRI720925 TBE720921:TBE720925 TLA720921:TLA720925 TUW720921:TUW720925 UES720921:UES720925 UOO720921:UOO720925 UYK720921:UYK720925 VIG720921:VIG720925 VSC720921:VSC720925 WBY720921:WBY720925 WLU720921:WLU720925 WVQ720921:WVQ720925 I786457:I786461 JE786457:JE786461 TA786457:TA786461 ACW786457:ACW786461 AMS786457:AMS786461 AWO786457:AWO786461 BGK786457:BGK786461 BQG786457:BQG786461 CAC786457:CAC786461 CJY786457:CJY786461 CTU786457:CTU786461 DDQ786457:DDQ786461 DNM786457:DNM786461 DXI786457:DXI786461 EHE786457:EHE786461 ERA786457:ERA786461 FAW786457:FAW786461 FKS786457:FKS786461 FUO786457:FUO786461 GEK786457:GEK786461 GOG786457:GOG786461 GYC786457:GYC786461 HHY786457:HHY786461 HRU786457:HRU786461 IBQ786457:IBQ786461 ILM786457:ILM786461 IVI786457:IVI786461 JFE786457:JFE786461 JPA786457:JPA786461 JYW786457:JYW786461 KIS786457:KIS786461 KSO786457:KSO786461 LCK786457:LCK786461 LMG786457:LMG786461 LWC786457:LWC786461 MFY786457:MFY786461 MPU786457:MPU786461 MZQ786457:MZQ786461 NJM786457:NJM786461 NTI786457:NTI786461 ODE786457:ODE786461 ONA786457:ONA786461 OWW786457:OWW786461 PGS786457:PGS786461 PQO786457:PQO786461 QAK786457:QAK786461 QKG786457:QKG786461 QUC786457:QUC786461 RDY786457:RDY786461 RNU786457:RNU786461 RXQ786457:RXQ786461 SHM786457:SHM786461 SRI786457:SRI786461 TBE786457:TBE786461 TLA786457:TLA786461 TUW786457:TUW786461 UES786457:UES786461 UOO786457:UOO786461 UYK786457:UYK786461 VIG786457:VIG786461 VSC786457:VSC786461 WBY786457:WBY786461 WLU786457:WLU786461 WVQ786457:WVQ786461 I851993:I851997 JE851993:JE851997 TA851993:TA851997 ACW851993:ACW851997 AMS851993:AMS851997 AWO851993:AWO851997 BGK851993:BGK851997 BQG851993:BQG851997 CAC851993:CAC851997 CJY851993:CJY851997 CTU851993:CTU851997 DDQ851993:DDQ851997 DNM851993:DNM851997 DXI851993:DXI851997 EHE851993:EHE851997 ERA851993:ERA851997 FAW851993:FAW851997 FKS851993:FKS851997 FUO851993:FUO851997 GEK851993:GEK851997 GOG851993:GOG851997 GYC851993:GYC851997 HHY851993:HHY851997 HRU851993:HRU851997 IBQ851993:IBQ851997 ILM851993:ILM851997 IVI851993:IVI851997 JFE851993:JFE851997 JPA851993:JPA851997 JYW851993:JYW851997 KIS851993:KIS851997 KSO851993:KSO851997 LCK851993:LCK851997 LMG851993:LMG851997 LWC851993:LWC851997 MFY851993:MFY851997 MPU851993:MPU851997 MZQ851993:MZQ851997 NJM851993:NJM851997 NTI851993:NTI851997 ODE851993:ODE851997 ONA851993:ONA851997 OWW851993:OWW851997 PGS851993:PGS851997 PQO851993:PQO851997 QAK851993:QAK851997 QKG851993:QKG851997 QUC851993:QUC851997 RDY851993:RDY851997 RNU851993:RNU851997 RXQ851993:RXQ851997 SHM851993:SHM851997 SRI851993:SRI851997 TBE851993:TBE851997 TLA851993:TLA851997 TUW851993:TUW851997 UES851993:UES851997 UOO851993:UOO851997 UYK851993:UYK851997 VIG851993:VIG851997 VSC851993:VSC851997 WBY851993:WBY851997 WLU851993:WLU851997 WVQ851993:WVQ851997 I917529:I917533 JE917529:JE917533 TA917529:TA917533 ACW917529:ACW917533 AMS917529:AMS917533 AWO917529:AWO917533 BGK917529:BGK917533 BQG917529:BQG917533 CAC917529:CAC917533 CJY917529:CJY917533 CTU917529:CTU917533 DDQ917529:DDQ917533 DNM917529:DNM917533 DXI917529:DXI917533 EHE917529:EHE917533 ERA917529:ERA917533 FAW917529:FAW917533 FKS917529:FKS917533 FUO917529:FUO917533 GEK917529:GEK917533 GOG917529:GOG917533 GYC917529:GYC917533 HHY917529:HHY917533 HRU917529:HRU917533 IBQ917529:IBQ917533 ILM917529:ILM917533 IVI917529:IVI917533 JFE917529:JFE917533 JPA917529:JPA917533 JYW917529:JYW917533 KIS917529:KIS917533 KSO917529:KSO917533 LCK917529:LCK917533 LMG917529:LMG917533 LWC917529:LWC917533 MFY917529:MFY917533 MPU917529:MPU917533 MZQ917529:MZQ917533 NJM917529:NJM917533 NTI917529:NTI917533 ODE917529:ODE917533 ONA917529:ONA917533 OWW917529:OWW917533 PGS917529:PGS917533 PQO917529:PQO917533 QAK917529:QAK917533 QKG917529:QKG917533 QUC917529:QUC917533 RDY917529:RDY917533 RNU917529:RNU917533 RXQ917529:RXQ917533 SHM917529:SHM917533 SRI917529:SRI917533 TBE917529:TBE917533 TLA917529:TLA917533 TUW917529:TUW917533 UES917529:UES917533 UOO917529:UOO917533 UYK917529:UYK917533 VIG917529:VIG917533 VSC917529:VSC917533 WBY917529:WBY917533 WLU917529:WLU917533 WVQ917529:WVQ917533 I983065:I983069 JE983065:JE983069 TA983065:TA983069 ACW983065:ACW983069 AMS983065:AMS983069 AWO983065:AWO983069 BGK983065:BGK983069 BQG983065:BQG983069 CAC983065:CAC983069 CJY983065:CJY983069 CTU983065:CTU983069 DDQ983065:DDQ983069 DNM983065:DNM983069 DXI983065:DXI983069 EHE983065:EHE983069 ERA983065:ERA983069 FAW983065:FAW983069 FKS983065:FKS983069 FUO983065:FUO983069 GEK983065:GEK983069 GOG983065:GOG983069 GYC983065:GYC983069 HHY983065:HHY983069 HRU983065:HRU983069 IBQ983065:IBQ983069 ILM983065:ILM983069 IVI983065:IVI983069 JFE983065:JFE983069 JPA983065:JPA983069 JYW983065:JYW983069 KIS983065:KIS983069 KSO983065:KSO983069 LCK983065:LCK983069 LMG983065:LMG983069 LWC983065:LWC983069 MFY983065:MFY983069 MPU983065:MPU983069 MZQ983065:MZQ983069 NJM983065:NJM983069 NTI983065:NTI983069 ODE983065:ODE983069 ONA983065:ONA983069 OWW983065:OWW983069 PGS983065:PGS983069 PQO983065:PQO983069 QAK983065:QAK983069 QKG983065:QKG983069 QUC983065:QUC983069 RDY983065:RDY983069 RNU983065:RNU983069 RXQ983065:RXQ983069 SHM983065:SHM983069 SRI983065:SRI983069 TBE983065:TBE983069 TLA983065:TLA983069 TUW983065:TUW983069 UES983065:UES983069 UOO983065:UOO983069 UYK983065:UYK983069 VIG983065:VIG983069 VSC983065:VSC983069 WBY983065:WBY983069 WLU983065:WLU983069 WVQ983065:WVQ983069 K89:K93 JG89:JG93 TC89:TC93 ACY89:ACY93 AMU89:AMU93 AWQ89:AWQ93 BGM89:BGM93 BQI89:BQI93 CAE89:CAE93 CKA89:CKA93 CTW89:CTW93 DDS89:DDS93 DNO89:DNO93 DXK89:DXK93 EHG89:EHG93 ERC89:ERC93 FAY89:FAY93 FKU89:FKU93 FUQ89:FUQ93 GEM89:GEM93 GOI89:GOI93 GYE89:GYE93 HIA89:HIA93 HRW89:HRW93 IBS89:IBS93 ILO89:ILO93 IVK89:IVK93 JFG89:JFG93 JPC89:JPC93 JYY89:JYY93 KIU89:KIU93 KSQ89:KSQ93 LCM89:LCM93 LMI89:LMI93 LWE89:LWE93 MGA89:MGA93 MPW89:MPW93 MZS89:MZS93 NJO89:NJO93 NTK89:NTK93 ODG89:ODG93 ONC89:ONC93 OWY89:OWY93 PGU89:PGU93 PQQ89:PQQ93 QAM89:QAM93 QKI89:QKI93 QUE89:QUE93 REA89:REA93 RNW89:RNW93 RXS89:RXS93 SHO89:SHO93 SRK89:SRK93 TBG89:TBG93 TLC89:TLC93 TUY89:TUY93 UEU89:UEU93 UOQ89:UOQ93 UYM89:UYM93 VII89:VII93 VSE89:VSE93 WCA89:WCA93 WLW89:WLW93 WVS89:WVS93 K65625:K65629 JG65625:JG65629 TC65625:TC65629 ACY65625:ACY65629 AMU65625:AMU65629 AWQ65625:AWQ65629 BGM65625:BGM65629 BQI65625:BQI65629 CAE65625:CAE65629 CKA65625:CKA65629 CTW65625:CTW65629 DDS65625:DDS65629 DNO65625:DNO65629 DXK65625:DXK65629 EHG65625:EHG65629 ERC65625:ERC65629 FAY65625:FAY65629 FKU65625:FKU65629 FUQ65625:FUQ65629 GEM65625:GEM65629 GOI65625:GOI65629 GYE65625:GYE65629 HIA65625:HIA65629 HRW65625:HRW65629 IBS65625:IBS65629 ILO65625:ILO65629 IVK65625:IVK65629 JFG65625:JFG65629 JPC65625:JPC65629 JYY65625:JYY65629 KIU65625:KIU65629 KSQ65625:KSQ65629 LCM65625:LCM65629 LMI65625:LMI65629 LWE65625:LWE65629 MGA65625:MGA65629 MPW65625:MPW65629 MZS65625:MZS65629 NJO65625:NJO65629 NTK65625:NTK65629 ODG65625:ODG65629 ONC65625:ONC65629 OWY65625:OWY65629 PGU65625:PGU65629 PQQ65625:PQQ65629 QAM65625:QAM65629 QKI65625:QKI65629 QUE65625:QUE65629 REA65625:REA65629 RNW65625:RNW65629 RXS65625:RXS65629 SHO65625:SHO65629 SRK65625:SRK65629 TBG65625:TBG65629 TLC65625:TLC65629 TUY65625:TUY65629 UEU65625:UEU65629 UOQ65625:UOQ65629 UYM65625:UYM65629 VII65625:VII65629 VSE65625:VSE65629 WCA65625:WCA65629 WLW65625:WLW65629 WVS65625:WVS65629 K131161:K131165 JG131161:JG131165 TC131161:TC131165 ACY131161:ACY131165 AMU131161:AMU131165 AWQ131161:AWQ131165 BGM131161:BGM131165 BQI131161:BQI131165 CAE131161:CAE131165 CKA131161:CKA131165 CTW131161:CTW131165 DDS131161:DDS131165 DNO131161:DNO131165 DXK131161:DXK131165 EHG131161:EHG131165 ERC131161:ERC131165 FAY131161:FAY131165 FKU131161:FKU131165 FUQ131161:FUQ131165 GEM131161:GEM131165 GOI131161:GOI131165 GYE131161:GYE131165 HIA131161:HIA131165 HRW131161:HRW131165 IBS131161:IBS131165 ILO131161:ILO131165 IVK131161:IVK131165 JFG131161:JFG131165 JPC131161:JPC131165 JYY131161:JYY131165 KIU131161:KIU131165 KSQ131161:KSQ131165 LCM131161:LCM131165 LMI131161:LMI131165 LWE131161:LWE131165 MGA131161:MGA131165 MPW131161:MPW131165 MZS131161:MZS131165 NJO131161:NJO131165 NTK131161:NTK131165 ODG131161:ODG131165 ONC131161:ONC131165 OWY131161:OWY131165 PGU131161:PGU131165 PQQ131161:PQQ131165 QAM131161:QAM131165 QKI131161:QKI131165 QUE131161:QUE131165 REA131161:REA131165 RNW131161:RNW131165 RXS131161:RXS131165 SHO131161:SHO131165 SRK131161:SRK131165 TBG131161:TBG131165 TLC131161:TLC131165 TUY131161:TUY131165 UEU131161:UEU131165 UOQ131161:UOQ131165 UYM131161:UYM131165 VII131161:VII131165 VSE131161:VSE131165 WCA131161:WCA131165 WLW131161:WLW131165 WVS131161:WVS131165 K196697:K196701 JG196697:JG196701 TC196697:TC196701 ACY196697:ACY196701 AMU196697:AMU196701 AWQ196697:AWQ196701 BGM196697:BGM196701 BQI196697:BQI196701 CAE196697:CAE196701 CKA196697:CKA196701 CTW196697:CTW196701 DDS196697:DDS196701 DNO196697:DNO196701 DXK196697:DXK196701 EHG196697:EHG196701 ERC196697:ERC196701 FAY196697:FAY196701 FKU196697:FKU196701 FUQ196697:FUQ196701 GEM196697:GEM196701 GOI196697:GOI196701 GYE196697:GYE196701 HIA196697:HIA196701 HRW196697:HRW196701 IBS196697:IBS196701 ILO196697:ILO196701 IVK196697:IVK196701 JFG196697:JFG196701 JPC196697:JPC196701 JYY196697:JYY196701 KIU196697:KIU196701 KSQ196697:KSQ196701 LCM196697:LCM196701 LMI196697:LMI196701 LWE196697:LWE196701 MGA196697:MGA196701 MPW196697:MPW196701 MZS196697:MZS196701 NJO196697:NJO196701 NTK196697:NTK196701 ODG196697:ODG196701 ONC196697:ONC196701 OWY196697:OWY196701 PGU196697:PGU196701 PQQ196697:PQQ196701 QAM196697:QAM196701 QKI196697:QKI196701 QUE196697:QUE196701 REA196697:REA196701 RNW196697:RNW196701 RXS196697:RXS196701 SHO196697:SHO196701 SRK196697:SRK196701 TBG196697:TBG196701 TLC196697:TLC196701 TUY196697:TUY196701 UEU196697:UEU196701 UOQ196697:UOQ196701 UYM196697:UYM196701 VII196697:VII196701 VSE196697:VSE196701 WCA196697:WCA196701 WLW196697:WLW196701 WVS196697:WVS196701 K262233:K262237 JG262233:JG262237 TC262233:TC262237 ACY262233:ACY262237 AMU262233:AMU262237 AWQ262233:AWQ262237 BGM262233:BGM262237 BQI262233:BQI262237 CAE262233:CAE262237 CKA262233:CKA262237 CTW262233:CTW262237 DDS262233:DDS262237 DNO262233:DNO262237 DXK262233:DXK262237 EHG262233:EHG262237 ERC262233:ERC262237 FAY262233:FAY262237 FKU262233:FKU262237 FUQ262233:FUQ262237 GEM262233:GEM262237 GOI262233:GOI262237 GYE262233:GYE262237 HIA262233:HIA262237 HRW262233:HRW262237 IBS262233:IBS262237 ILO262233:ILO262237 IVK262233:IVK262237 JFG262233:JFG262237 JPC262233:JPC262237 JYY262233:JYY262237 KIU262233:KIU262237 KSQ262233:KSQ262237 LCM262233:LCM262237 LMI262233:LMI262237 LWE262233:LWE262237 MGA262233:MGA262237 MPW262233:MPW262237 MZS262233:MZS262237 NJO262233:NJO262237 NTK262233:NTK262237 ODG262233:ODG262237 ONC262233:ONC262237 OWY262233:OWY262237 PGU262233:PGU262237 PQQ262233:PQQ262237 QAM262233:QAM262237 QKI262233:QKI262237 QUE262233:QUE262237 REA262233:REA262237 RNW262233:RNW262237 RXS262233:RXS262237 SHO262233:SHO262237 SRK262233:SRK262237 TBG262233:TBG262237 TLC262233:TLC262237 TUY262233:TUY262237 UEU262233:UEU262237 UOQ262233:UOQ262237 UYM262233:UYM262237 VII262233:VII262237 VSE262233:VSE262237 WCA262233:WCA262237 WLW262233:WLW262237 WVS262233:WVS262237 K327769:K327773 JG327769:JG327773 TC327769:TC327773 ACY327769:ACY327773 AMU327769:AMU327773 AWQ327769:AWQ327773 BGM327769:BGM327773 BQI327769:BQI327773 CAE327769:CAE327773 CKA327769:CKA327773 CTW327769:CTW327773 DDS327769:DDS327773 DNO327769:DNO327773 DXK327769:DXK327773 EHG327769:EHG327773 ERC327769:ERC327773 FAY327769:FAY327773 FKU327769:FKU327773 FUQ327769:FUQ327773 GEM327769:GEM327773 GOI327769:GOI327773 GYE327769:GYE327773 HIA327769:HIA327773 HRW327769:HRW327773 IBS327769:IBS327773 ILO327769:ILO327773 IVK327769:IVK327773 JFG327769:JFG327773 JPC327769:JPC327773 JYY327769:JYY327773 KIU327769:KIU327773 KSQ327769:KSQ327773 LCM327769:LCM327773 LMI327769:LMI327773 LWE327769:LWE327773 MGA327769:MGA327773 MPW327769:MPW327773 MZS327769:MZS327773 NJO327769:NJO327773 NTK327769:NTK327773 ODG327769:ODG327773 ONC327769:ONC327773 OWY327769:OWY327773 PGU327769:PGU327773 PQQ327769:PQQ327773 QAM327769:QAM327773 QKI327769:QKI327773 QUE327769:QUE327773 REA327769:REA327773 RNW327769:RNW327773 RXS327769:RXS327773 SHO327769:SHO327773 SRK327769:SRK327773 TBG327769:TBG327773 TLC327769:TLC327773 TUY327769:TUY327773 UEU327769:UEU327773 UOQ327769:UOQ327773 UYM327769:UYM327773 VII327769:VII327773 VSE327769:VSE327773 WCA327769:WCA327773 WLW327769:WLW327773 WVS327769:WVS327773 K393305:K393309 JG393305:JG393309 TC393305:TC393309 ACY393305:ACY393309 AMU393305:AMU393309 AWQ393305:AWQ393309 BGM393305:BGM393309 BQI393305:BQI393309 CAE393305:CAE393309 CKA393305:CKA393309 CTW393305:CTW393309 DDS393305:DDS393309 DNO393305:DNO393309 DXK393305:DXK393309 EHG393305:EHG393309 ERC393305:ERC393309 FAY393305:FAY393309 FKU393305:FKU393309 FUQ393305:FUQ393309 GEM393305:GEM393309 GOI393305:GOI393309 GYE393305:GYE393309 HIA393305:HIA393309 HRW393305:HRW393309 IBS393305:IBS393309 ILO393305:ILO393309 IVK393305:IVK393309 JFG393305:JFG393309 JPC393305:JPC393309 JYY393305:JYY393309 KIU393305:KIU393309 KSQ393305:KSQ393309 LCM393305:LCM393309 LMI393305:LMI393309 LWE393305:LWE393309 MGA393305:MGA393309 MPW393305:MPW393309 MZS393305:MZS393309 NJO393305:NJO393309 NTK393305:NTK393309 ODG393305:ODG393309 ONC393305:ONC393309 OWY393305:OWY393309 PGU393305:PGU393309 PQQ393305:PQQ393309 QAM393305:QAM393309 QKI393305:QKI393309 QUE393305:QUE393309 REA393305:REA393309 RNW393305:RNW393309 RXS393305:RXS393309 SHO393305:SHO393309 SRK393305:SRK393309 TBG393305:TBG393309 TLC393305:TLC393309 TUY393305:TUY393309 UEU393305:UEU393309 UOQ393305:UOQ393309 UYM393305:UYM393309 VII393305:VII393309 VSE393305:VSE393309 WCA393305:WCA393309 WLW393305:WLW393309 WVS393305:WVS393309 K458841:K458845 JG458841:JG458845 TC458841:TC458845 ACY458841:ACY458845 AMU458841:AMU458845 AWQ458841:AWQ458845 BGM458841:BGM458845 BQI458841:BQI458845 CAE458841:CAE458845 CKA458841:CKA458845 CTW458841:CTW458845 DDS458841:DDS458845 DNO458841:DNO458845 DXK458841:DXK458845 EHG458841:EHG458845 ERC458841:ERC458845 FAY458841:FAY458845 FKU458841:FKU458845 FUQ458841:FUQ458845 GEM458841:GEM458845 GOI458841:GOI458845 GYE458841:GYE458845 HIA458841:HIA458845 HRW458841:HRW458845 IBS458841:IBS458845 ILO458841:ILO458845 IVK458841:IVK458845 JFG458841:JFG458845 JPC458841:JPC458845 JYY458841:JYY458845 KIU458841:KIU458845 KSQ458841:KSQ458845 LCM458841:LCM458845 LMI458841:LMI458845 LWE458841:LWE458845 MGA458841:MGA458845 MPW458841:MPW458845 MZS458841:MZS458845 NJO458841:NJO458845 NTK458841:NTK458845 ODG458841:ODG458845 ONC458841:ONC458845 OWY458841:OWY458845 PGU458841:PGU458845 PQQ458841:PQQ458845 QAM458841:QAM458845 QKI458841:QKI458845 QUE458841:QUE458845 REA458841:REA458845 RNW458841:RNW458845 RXS458841:RXS458845 SHO458841:SHO458845 SRK458841:SRK458845 TBG458841:TBG458845 TLC458841:TLC458845 TUY458841:TUY458845 UEU458841:UEU458845 UOQ458841:UOQ458845 UYM458841:UYM458845 VII458841:VII458845 VSE458841:VSE458845 WCA458841:WCA458845 WLW458841:WLW458845 WVS458841:WVS458845 K524377:K524381 JG524377:JG524381 TC524377:TC524381 ACY524377:ACY524381 AMU524377:AMU524381 AWQ524377:AWQ524381 BGM524377:BGM524381 BQI524377:BQI524381 CAE524377:CAE524381 CKA524377:CKA524381 CTW524377:CTW524381 DDS524377:DDS524381 DNO524377:DNO524381 DXK524377:DXK524381 EHG524377:EHG524381 ERC524377:ERC524381 FAY524377:FAY524381 FKU524377:FKU524381 FUQ524377:FUQ524381 GEM524377:GEM524381 GOI524377:GOI524381 GYE524377:GYE524381 HIA524377:HIA524381 HRW524377:HRW524381 IBS524377:IBS524381 ILO524377:ILO524381 IVK524377:IVK524381 JFG524377:JFG524381 JPC524377:JPC524381 JYY524377:JYY524381 KIU524377:KIU524381 KSQ524377:KSQ524381 LCM524377:LCM524381 LMI524377:LMI524381 LWE524377:LWE524381 MGA524377:MGA524381 MPW524377:MPW524381 MZS524377:MZS524381 NJO524377:NJO524381 NTK524377:NTK524381 ODG524377:ODG524381 ONC524377:ONC524381 OWY524377:OWY524381 PGU524377:PGU524381 PQQ524377:PQQ524381 QAM524377:QAM524381 QKI524377:QKI524381 QUE524377:QUE524381 REA524377:REA524381 RNW524377:RNW524381 RXS524377:RXS524381 SHO524377:SHO524381 SRK524377:SRK524381 TBG524377:TBG524381 TLC524377:TLC524381 TUY524377:TUY524381 UEU524377:UEU524381 UOQ524377:UOQ524381 UYM524377:UYM524381 VII524377:VII524381 VSE524377:VSE524381 WCA524377:WCA524381 WLW524377:WLW524381 WVS524377:WVS524381 K589913:K589917 JG589913:JG589917 TC589913:TC589917 ACY589913:ACY589917 AMU589913:AMU589917 AWQ589913:AWQ589917 BGM589913:BGM589917 BQI589913:BQI589917 CAE589913:CAE589917 CKA589913:CKA589917 CTW589913:CTW589917 DDS589913:DDS589917 DNO589913:DNO589917 DXK589913:DXK589917 EHG589913:EHG589917 ERC589913:ERC589917 FAY589913:FAY589917 FKU589913:FKU589917 FUQ589913:FUQ589917 GEM589913:GEM589917 GOI589913:GOI589917 GYE589913:GYE589917 HIA589913:HIA589917 HRW589913:HRW589917 IBS589913:IBS589917 ILO589913:ILO589917 IVK589913:IVK589917 JFG589913:JFG589917 JPC589913:JPC589917 JYY589913:JYY589917 KIU589913:KIU589917 KSQ589913:KSQ589917 LCM589913:LCM589917 LMI589913:LMI589917 LWE589913:LWE589917 MGA589913:MGA589917 MPW589913:MPW589917 MZS589913:MZS589917 NJO589913:NJO589917 NTK589913:NTK589917 ODG589913:ODG589917 ONC589913:ONC589917 OWY589913:OWY589917 PGU589913:PGU589917 PQQ589913:PQQ589917 QAM589913:QAM589917 QKI589913:QKI589917 QUE589913:QUE589917 REA589913:REA589917 RNW589913:RNW589917 RXS589913:RXS589917 SHO589913:SHO589917 SRK589913:SRK589917 TBG589913:TBG589917 TLC589913:TLC589917 TUY589913:TUY589917 UEU589913:UEU589917 UOQ589913:UOQ589917 UYM589913:UYM589917 VII589913:VII589917 VSE589913:VSE589917 WCA589913:WCA589917 WLW589913:WLW589917 WVS589913:WVS589917 K655449:K655453 JG655449:JG655453 TC655449:TC655453 ACY655449:ACY655453 AMU655449:AMU655453 AWQ655449:AWQ655453 BGM655449:BGM655453 BQI655449:BQI655453 CAE655449:CAE655453 CKA655449:CKA655453 CTW655449:CTW655453 DDS655449:DDS655453 DNO655449:DNO655453 DXK655449:DXK655453 EHG655449:EHG655453 ERC655449:ERC655453 FAY655449:FAY655453 FKU655449:FKU655453 FUQ655449:FUQ655453 GEM655449:GEM655453 GOI655449:GOI655453 GYE655449:GYE655453 HIA655449:HIA655453 HRW655449:HRW655453 IBS655449:IBS655453 ILO655449:ILO655453 IVK655449:IVK655453 JFG655449:JFG655453 JPC655449:JPC655453 JYY655449:JYY655453 KIU655449:KIU655453 KSQ655449:KSQ655453 LCM655449:LCM655453 LMI655449:LMI655453 LWE655449:LWE655453 MGA655449:MGA655453 MPW655449:MPW655453 MZS655449:MZS655453 NJO655449:NJO655453 NTK655449:NTK655453 ODG655449:ODG655453 ONC655449:ONC655453 OWY655449:OWY655453 PGU655449:PGU655453 PQQ655449:PQQ655453 QAM655449:QAM655453 QKI655449:QKI655453 QUE655449:QUE655453 REA655449:REA655453 RNW655449:RNW655453 RXS655449:RXS655453 SHO655449:SHO655453 SRK655449:SRK655453 TBG655449:TBG655453 TLC655449:TLC655453 TUY655449:TUY655453 UEU655449:UEU655453 UOQ655449:UOQ655453 UYM655449:UYM655453 VII655449:VII655453 VSE655449:VSE655453 WCA655449:WCA655453 WLW655449:WLW655453 WVS655449:WVS655453 K720985:K720989 JG720985:JG720989 TC720985:TC720989 ACY720985:ACY720989 AMU720985:AMU720989 AWQ720985:AWQ720989 BGM720985:BGM720989 BQI720985:BQI720989 CAE720985:CAE720989 CKA720985:CKA720989 CTW720985:CTW720989 DDS720985:DDS720989 DNO720985:DNO720989 DXK720985:DXK720989 EHG720985:EHG720989 ERC720985:ERC720989 FAY720985:FAY720989 FKU720985:FKU720989 FUQ720985:FUQ720989 GEM720985:GEM720989 GOI720985:GOI720989 GYE720985:GYE720989 HIA720985:HIA720989 HRW720985:HRW720989 IBS720985:IBS720989 ILO720985:ILO720989 IVK720985:IVK720989 JFG720985:JFG720989 JPC720985:JPC720989 JYY720985:JYY720989 KIU720985:KIU720989 KSQ720985:KSQ720989 LCM720985:LCM720989 LMI720985:LMI720989 LWE720985:LWE720989 MGA720985:MGA720989 MPW720985:MPW720989 MZS720985:MZS720989 NJO720985:NJO720989 NTK720985:NTK720989 ODG720985:ODG720989 ONC720985:ONC720989 OWY720985:OWY720989 PGU720985:PGU720989 PQQ720985:PQQ720989 QAM720985:QAM720989 QKI720985:QKI720989 QUE720985:QUE720989 REA720985:REA720989 RNW720985:RNW720989 RXS720985:RXS720989 SHO720985:SHO720989 SRK720985:SRK720989 TBG720985:TBG720989 TLC720985:TLC720989 TUY720985:TUY720989 UEU720985:UEU720989 UOQ720985:UOQ720989 UYM720985:UYM720989 VII720985:VII720989 VSE720985:VSE720989 WCA720985:WCA720989 WLW720985:WLW720989 WVS720985:WVS720989 K786521:K786525 JG786521:JG786525 TC786521:TC786525 ACY786521:ACY786525 AMU786521:AMU786525 AWQ786521:AWQ786525 BGM786521:BGM786525 BQI786521:BQI786525 CAE786521:CAE786525 CKA786521:CKA786525 CTW786521:CTW786525 DDS786521:DDS786525 DNO786521:DNO786525 DXK786521:DXK786525 EHG786521:EHG786525 ERC786521:ERC786525 FAY786521:FAY786525 FKU786521:FKU786525 FUQ786521:FUQ786525 GEM786521:GEM786525 GOI786521:GOI786525 GYE786521:GYE786525 HIA786521:HIA786525 HRW786521:HRW786525 IBS786521:IBS786525 ILO786521:ILO786525 IVK786521:IVK786525 JFG786521:JFG786525 JPC786521:JPC786525 JYY786521:JYY786525 KIU786521:KIU786525 KSQ786521:KSQ786525 LCM786521:LCM786525 LMI786521:LMI786525 LWE786521:LWE786525 MGA786521:MGA786525 MPW786521:MPW786525 MZS786521:MZS786525 NJO786521:NJO786525 NTK786521:NTK786525 ODG786521:ODG786525 ONC786521:ONC786525 OWY786521:OWY786525 PGU786521:PGU786525 PQQ786521:PQQ786525 QAM786521:QAM786525 QKI786521:QKI786525 QUE786521:QUE786525 REA786521:REA786525 RNW786521:RNW786525 RXS786521:RXS786525 SHO786521:SHO786525 SRK786521:SRK786525 TBG786521:TBG786525 TLC786521:TLC786525 TUY786521:TUY786525 UEU786521:UEU786525 UOQ786521:UOQ786525 UYM786521:UYM786525 VII786521:VII786525 VSE786521:VSE786525 WCA786521:WCA786525 WLW786521:WLW786525 WVS786521:WVS786525 K852057:K852061 JG852057:JG852061 TC852057:TC852061 ACY852057:ACY852061 AMU852057:AMU852061 AWQ852057:AWQ852061 BGM852057:BGM852061 BQI852057:BQI852061 CAE852057:CAE852061 CKA852057:CKA852061 CTW852057:CTW852061 DDS852057:DDS852061 DNO852057:DNO852061 DXK852057:DXK852061 EHG852057:EHG852061 ERC852057:ERC852061 FAY852057:FAY852061 FKU852057:FKU852061 FUQ852057:FUQ852061 GEM852057:GEM852061 GOI852057:GOI852061 GYE852057:GYE852061 HIA852057:HIA852061 HRW852057:HRW852061 IBS852057:IBS852061 ILO852057:ILO852061 IVK852057:IVK852061 JFG852057:JFG852061 JPC852057:JPC852061 JYY852057:JYY852061 KIU852057:KIU852061 KSQ852057:KSQ852061 LCM852057:LCM852061 LMI852057:LMI852061 LWE852057:LWE852061 MGA852057:MGA852061 MPW852057:MPW852061 MZS852057:MZS852061 NJO852057:NJO852061 NTK852057:NTK852061 ODG852057:ODG852061 ONC852057:ONC852061 OWY852057:OWY852061 PGU852057:PGU852061 PQQ852057:PQQ852061 QAM852057:QAM852061 QKI852057:QKI852061 QUE852057:QUE852061 REA852057:REA852061 RNW852057:RNW852061 RXS852057:RXS852061 SHO852057:SHO852061 SRK852057:SRK852061 TBG852057:TBG852061 TLC852057:TLC852061 TUY852057:TUY852061 UEU852057:UEU852061 UOQ852057:UOQ852061 UYM852057:UYM852061 VII852057:VII852061 VSE852057:VSE852061 WCA852057:WCA852061 WLW852057:WLW852061 WVS852057:WVS852061 K917593:K917597 JG917593:JG917597 TC917593:TC917597 ACY917593:ACY917597 AMU917593:AMU917597 AWQ917593:AWQ917597 BGM917593:BGM917597 BQI917593:BQI917597 CAE917593:CAE917597 CKA917593:CKA917597 CTW917593:CTW917597 DDS917593:DDS917597 DNO917593:DNO917597 DXK917593:DXK917597 EHG917593:EHG917597 ERC917593:ERC917597 FAY917593:FAY917597 FKU917593:FKU917597 FUQ917593:FUQ917597 GEM917593:GEM917597 GOI917593:GOI917597 GYE917593:GYE917597 HIA917593:HIA917597 HRW917593:HRW917597 IBS917593:IBS917597 ILO917593:ILO917597 IVK917593:IVK917597 JFG917593:JFG917597 JPC917593:JPC917597 JYY917593:JYY917597 KIU917593:KIU917597 KSQ917593:KSQ917597 LCM917593:LCM917597 LMI917593:LMI917597 LWE917593:LWE917597 MGA917593:MGA917597 MPW917593:MPW917597 MZS917593:MZS917597 NJO917593:NJO917597 NTK917593:NTK917597 ODG917593:ODG917597 ONC917593:ONC917597 OWY917593:OWY917597 PGU917593:PGU917597 PQQ917593:PQQ917597 QAM917593:QAM917597 QKI917593:QKI917597 QUE917593:QUE917597 REA917593:REA917597 RNW917593:RNW917597 RXS917593:RXS917597 SHO917593:SHO917597 SRK917593:SRK917597 TBG917593:TBG917597 TLC917593:TLC917597 TUY917593:TUY917597 UEU917593:UEU917597 UOQ917593:UOQ917597 UYM917593:UYM917597 VII917593:VII917597 VSE917593:VSE917597 WCA917593:WCA917597 WLW917593:WLW917597 WVS917593:WVS917597 K983129:K983133 JG983129:JG983133 TC983129:TC983133 ACY983129:ACY983133 AMU983129:AMU983133 AWQ983129:AWQ983133 BGM983129:BGM983133 BQI983129:BQI983133 CAE983129:CAE983133 CKA983129:CKA983133 CTW983129:CTW983133 DDS983129:DDS983133 DNO983129:DNO983133 DXK983129:DXK983133 EHG983129:EHG983133 ERC983129:ERC983133 FAY983129:FAY983133 FKU983129:FKU983133 FUQ983129:FUQ983133 GEM983129:GEM983133 GOI983129:GOI983133 GYE983129:GYE983133 HIA983129:HIA983133 HRW983129:HRW983133 IBS983129:IBS983133 ILO983129:ILO983133 IVK983129:IVK983133 JFG983129:JFG983133 JPC983129:JPC983133 JYY983129:JYY983133 KIU983129:KIU983133 KSQ983129:KSQ983133 LCM983129:LCM983133 LMI983129:LMI983133 LWE983129:LWE983133 MGA983129:MGA983133 MPW983129:MPW983133 MZS983129:MZS983133 NJO983129:NJO983133 NTK983129:NTK983133 ODG983129:ODG983133 ONC983129:ONC983133 OWY983129:OWY983133 PGU983129:PGU983133 PQQ983129:PQQ983133 QAM983129:QAM983133 QKI983129:QKI983133 QUE983129:QUE983133 REA983129:REA983133 RNW983129:RNW983133 RXS983129:RXS983133 SHO983129:SHO983133 SRK983129:SRK983133 TBG983129:TBG983133 TLC983129:TLC983133 TUY983129:TUY983133 UEU983129:UEU983133 UOQ983129:UOQ983133 UYM983129:UYM983133 VII983129:VII983133 VSE983129:VSE983133 WCA983129:WCA983133 WLW983129:WLW983133 WVS983129:WVS983133 I31:I35 JE31:JE35 TA31:TA35 ACW31:ACW35 AMS31:AMS35 AWO31:AWO35 BGK31:BGK35 BQG31:BQG35 CAC31:CAC35 CJY31:CJY35 CTU31:CTU35 DDQ31:DDQ35 DNM31:DNM35 DXI31:DXI35 EHE31:EHE35 ERA31:ERA35 FAW31:FAW35 FKS31:FKS35 FUO31:FUO35 GEK31:GEK35 GOG31:GOG35 GYC31:GYC35 HHY31:HHY35 HRU31:HRU35 IBQ31:IBQ35 ILM31:ILM35 IVI31:IVI35 JFE31:JFE35 JPA31:JPA35 JYW31:JYW35 KIS31:KIS35 KSO31:KSO35 LCK31:LCK35 LMG31:LMG35 LWC31:LWC35 MFY31:MFY35 MPU31:MPU35 MZQ31:MZQ35 NJM31:NJM35 NTI31:NTI35 ODE31:ODE35 ONA31:ONA35 OWW31:OWW35 PGS31:PGS35 PQO31:PQO35 QAK31:QAK35 QKG31:QKG35 QUC31:QUC35 RDY31:RDY35 RNU31:RNU35 RXQ31:RXQ35 SHM31:SHM35 SRI31:SRI35 TBE31:TBE35 TLA31:TLA35 TUW31:TUW35 UES31:UES35 UOO31:UOO35 UYK31:UYK35 VIG31:VIG35 VSC31:VSC35 WBY31:WBY35 WLU31:WLU35 WVQ31:WVQ35 I65574:I65578 JE65574:JE65578 TA65574:TA65578 ACW65574:ACW65578 AMS65574:AMS65578 AWO65574:AWO65578 BGK65574:BGK65578 BQG65574:BQG65578 CAC65574:CAC65578 CJY65574:CJY65578 CTU65574:CTU65578 DDQ65574:DDQ65578 DNM65574:DNM65578 DXI65574:DXI65578 EHE65574:EHE65578 ERA65574:ERA65578 FAW65574:FAW65578 FKS65574:FKS65578 FUO65574:FUO65578 GEK65574:GEK65578 GOG65574:GOG65578 GYC65574:GYC65578 HHY65574:HHY65578 HRU65574:HRU65578 IBQ65574:IBQ65578 ILM65574:ILM65578 IVI65574:IVI65578 JFE65574:JFE65578 JPA65574:JPA65578 JYW65574:JYW65578 KIS65574:KIS65578 KSO65574:KSO65578 LCK65574:LCK65578 LMG65574:LMG65578 LWC65574:LWC65578 MFY65574:MFY65578 MPU65574:MPU65578 MZQ65574:MZQ65578 NJM65574:NJM65578 NTI65574:NTI65578 ODE65574:ODE65578 ONA65574:ONA65578 OWW65574:OWW65578 PGS65574:PGS65578 PQO65574:PQO65578 QAK65574:QAK65578 QKG65574:QKG65578 QUC65574:QUC65578 RDY65574:RDY65578 RNU65574:RNU65578 RXQ65574:RXQ65578 SHM65574:SHM65578 SRI65574:SRI65578 TBE65574:TBE65578 TLA65574:TLA65578 TUW65574:TUW65578 UES65574:UES65578 UOO65574:UOO65578 UYK65574:UYK65578 VIG65574:VIG65578 VSC65574:VSC65578 WBY65574:WBY65578 WLU65574:WLU65578 WVQ65574:WVQ65578 I131110:I131114 JE131110:JE131114 TA131110:TA131114 ACW131110:ACW131114 AMS131110:AMS131114 AWO131110:AWO131114 BGK131110:BGK131114 BQG131110:BQG131114 CAC131110:CAC131114 CJY131110:CJY131114 CTU131110:CTU131114 DDQ131110:DDQ131114 DNM131110:DNM131114 DXI131110:DXI131114 EHE131110:EHE131114 ERA131110:ERA131114 FAW131110:FAW131114 FKS131110:FKS131114 FUO131110:FUO131114 GEK131110:GEK131114 GOG131110:GOG131114 GYC131110:GYC131114 HHY131110:HHY131114 HRU131110:HRU131114 IBQ131110:IBQ131114 ILM131110:ILM131114 IVI131110:IVI131114 JFE131110:JFE131114 JPA131110:JPA131114 JYW131110:JYW131114 KIS131110:KIS131114 KSO131110:KSO131114 LCK131110:LCK131114 LMG131110:LMG131114 LWC131110:LWC131114 MFY131110:MFY131114 MPU131110:MPU131114 MZQ131110:MZQ131114 NJM131110:NJM131114 NTI131110:NTI131114 ODE131110:ODE131114 ONA131110:ONA131114 OWW131110:OWW131114 PGS131110:PGS131114 PQO131110:PQO131114 QAK131110:QAK131114 QKG131110:QKG131114 QUC131110:QUC131114 RDY131110:RDY131114 RNU131110:RNU131114 RXQ131110:RXQ131114 SHM131110:SHM131114 SRI131110:SRI131114 TBE131110:TBE131114 TLA131110:TLA131114 TUW131110:TUW131114 UES131110:UES131114 UOO131110:UOO131114 UYK131110:UYK131114 VIG131110:VIG131114 VSC131110:VSC131114 WBY131110:WBY131114 WLU131110:WLU131114 WVQ131110:WVQ131114 I196646:I196650 JE196646:JE196650 TA196646:TA196650 ACW196646:ACW196650 AMS196646:AMS196650 AWO196646:AWO196650 BGK196646:BGK196650 BQG196646:BQG196650 CAC196646:CAC196650 CJY196646:CJY196650 CTU196646:CTU196650 DDQ196646:DDQ196650 DNM196646:DNM196650 DXI196646:DXI196650 EHE196646:EHE196650 ERA196646:ERA196650 FAW196646:FAW196650 FKS196646:FKS196650 FUO196646:FUO196650 GEK196646:GEK196650 GOG196646:GOG196650 GYC196646:GYC196650 HHY196646:HHY196650 HRU196646:HRU196650 IBQ196646:IBQ196650 ILM196646:ILM196650 IVI196646:IVI196650 JFE196646:JFE196650 JPA196646:JPA196650 JYW196646:JYW196650 KIS196646:KIS196650 KSO196646:KSO196650 LCK196646:LCK196650 LMG196646:LMG196650 LWC196646:LWC196650 MFY196646:MFY196650 MPU196646:MPU196650 MZQ196646:MZQ196650 NJM196646:NJM196650 NTI196646:NTI196650 ODE196646:ODE196650 ONA196646:ONA196650 OWW196646:OWW196650 PGS196646:PGS196650 PQO196646:PQO196650 QAK196646:QAK196650 QKG196646:QKG196650 QUC196646:QUC196650 RDY196646:RDY196650 RNU196646:RNU196650 RXQ196646:RXQ196650 SHM196646:SHM196650 SRI196646:SRI196650 TBE196646:TBE196650 TLA196646:TLA196650 TUW196646:TUW196650 UES196646:UES196650 UOO196646:UOO196650 UYK196646:UYK196650 VIG196646:VIG196650 VSC196646:VSC196650 WBY196646:WBY196650 WLU196646:WLU196650 WVQ196646:WVQ196650 I262182:I262186 JE262182:JE262186 TA262182:TA262186 ACW262182:ACW262186 AMS262182:AMS262186 AWO262182:AWO262186 BGK262182:BGK262186 BQG262182:BQG262186 CAC262182:CAC262186 CJY262182:CJY262186 CTU262182:CTU262186 DDQ262182:DDQ262186 DNM262182:DNM262186 DXI262182:DXI262186 EHE262182:EHE262186 ERA262182:ERA262186 FAW262182:FAW262186 FKS262182:FKS262186 FUO262182:FUO262186 GEK262182:GEK262186 GOG262182:GOG262186 GYC262182:GYC262186 HHY262182:HHY262186 HRU262182:HRU262186 IBQ262182:IBQ262186 ILM262182:ILM262186 IVI262182:IVI262186 JFE262182:JFE262186 JPA262182:JPA262186 JYW262182:JYW262186 KIS262182:KIS262186 KSO262182:KSO262186 LCK262182:LCK262186 LMG262182:LMG262186 LWC262182:LWC262186 MFY262182:MFY262186 MPU262182:MPU262186 MZQ262182:MZQ262186 NJM262182:NJM262186 NTI262182:NTI262186 ODE262182:ODE262186 ONA262182:ONA262186 OWW262182:OWW262186 PGS262182:PGS262186 PQO262182:PQO262186 QAK262182:QAK262186 QKG262182:QKG262186 QUC262182:QUC262186 RDY262182:RDY262186 RNU262182:RNU262186 RXQ262182:RXQ262186 SHM262182:SHM262186 SRI262182:SRI262186 TBE262182:TBE262186 TLA262182:TLA262186 TUW262182:TUW262186 UES262182:UES262186 UOO262182:UOO262186 UYK262182:UYK262186 VIG262182:VIG262186 VSC262182:VSC262186 WBY262182:WBY262186 WLU262182:WLU262186 WVQ262182:WVQ262186 I327718:I327722 JE327718:JE327722 TA327718:TA327722 ACW327718:ACW327722 AMS327718:AMS327722 AWO327718:AWO327722 BGK327718:BGK327722 BQG327718:BQG327722 CAC327718:CAC327722 CJY327718:CJY327722 CTU327718:CTU327722 DDQ327718:DDQ327722 DNM327718:DNM327722 DXI327718:DXI327722 EHE327718:EHE327722 ERA327718:ERA327722 FAW327718:FAW327722 FKS327718:FKS327722 FUO327718:FUO327722 GEK327718:GEK327722 GOG327718:GOG327722 GYC327718:GYC327722 HHY327718:HHY327722 HRU327718:HRU327722 IBQ327718:IBQ327722 ILM327718:ILM327722 IVI327718:IVI327722 JFE327718:JFE327722 JPA327718:JPA327722 JYW327718:JYW327722 KIS327718:KIS327722 KSO327718:KSO327722 LCK327718:LCK327722 LMG327718:LMG327722 LWC327718:LWC327722 MFY327718:MFY327722 MPU327718:MPU327722 MZQ327718:MZQ327722 NJM327718:NJM327722 NTI327718:NTI327722 ODE327718:ODE327722 ONA327718:ONA327722 OWW327718:OWW327722 PGS327718:PGS327722 PQO327718:PQO327722 QAK327718:QAK327722 QKG327718:QKG327722 QUC327718:QUC327722 RDY327718:RDY327722 RNU327718:RNU327722 RXQ327718:RXQ327722 SHM327718:SHM327722 SRI327718:SRI327722 TBE327718:TBE327722 TLA327718:TLA327722 TUW327718:TUW327722 UES327718:UES327722 UOO327718:UOO327722 UYK327718:UYK327722 VIG327718:VIG327722 VSC327718:VSC327722 WBY327718:WBY327722 WLU327718:WLU327722 WVQ327718:WVQ327722 I393254:I393258 JE393254:JE393258 TA393254:TA393258 ACW393254:ACW393258 AMS393254:AMS393258 AWO393254:AWO393258 BGK393254:BGK393258 BQG393254:BQG393258 CAC393254:CAC393258 CJY393254:CJY393258 CTU393254:CTU393258 DDQ393254:DDQ393258 DNM393254:DNM393258 DXI393254:DXI393258 EHE393254:EHE393258 ERA393254:ERA393258 FAW393254:FAW393258 FKS393254:FKS393258 FUO393254:FUO393258 GEK393254:GEK393258 GOG393254:GOG393258 GYC393254:GYC393258 HHY393254:HHY393258 HRU393254:HRU393258 IBQ393254:IBQ393258 ILM393254:ILM393258 IVI393254:IVI393258 JFE393254:JFE393258 JPA393254:JPA393258 JYW393254:JYW393258 KIS393254:KIS393258 KSO393254:KSO393258 LCK393254:LCK393258 LMG393254:LMG393258 LWC393254:LWC393258 MFY393254:MFY393258 MPU393254:MPU393258 MZQ393254:MZQ393258 NJM393254:NJM393258 NTI393254:NTI393258 ODE393254:ODE393258 ONA393254:ONA393258 OWW393254:OWW393258 PGS393254:PGS393258 PQO393254:PQO393258 QAK393254:QAK393258 QKG393254:QKG393258 QUC393254:QUC393258 RDY393254:RDY393258 RNU393254:RNU393258 RXQ393254:RXQ393258 SHM393254:SHM393258 SRI393254:SRI393258 TBE393254:TBE393258 TLA393254:TLA393258 TUW393254:TUW393258 UES393254:UES393258 UOO393254:UOO393258 UYK393254:UYK393258 VIG393254:VIG393258 VSC393254:VSC393258 WBY393254:WBY393258 WLU393254:WLU393258 WVQ393254:WVQ393258 I458790:I458794 JE458790:JE458794 TA458790:TA458794 ACW458790:ACW458794 AMS458790:AMS458794 AWO458790:AWO458794 BGK458790:BGK458794 BQG458790:BQG458794 CAC458790:CAC458794 CJY458790:CJY458794 CTU458790:CTU458794 DDQ458790:DDQ458794 DNM458790:DNM458794 DXI458790:DXI458794 EHE458790:EHE458794 ERA458790:ERA458794 FAW458790:FAW458794 FKS458790:FKS458794 FUO458790:FUO458794 GEK458790:GEK458794 GOG458790:GOG458794 GYC458790:GYC458794 HHY458790:HHY458794 HRU458790:HRU458794 IBQ458790:IBQ458794 ILM458790:ILM458794 IVI458790:IVI458794 JFE458790:JFE458794 JPA458790:JPA458794 JYW458790:JYW458794 KIS458790:KIS458794 KSO458790:KSO458794 LCK458790:LCK458794 LMG458790:LMG458794 LWC458790:LWC458794 MFY458790:MFY458794 MPU458790:MPU458794 MZQ458790:MZQ458794 NJM458790:NJM458794 NTI458790:NTI458794 ODE458790:ODE458794 ONA458790:ONA458794 OWW458790:OWW458794 PGS458790:PGS458794 PQO458790:PQO458794 QAK458790:QAK458794 QKG458790:QKG458794 QUC458790:QUC458794 RDY458790:RDY458794 RNU458790:RNU458794 RXQ458790:RXQ458794 SHM458790:SHM458794 SRI458790:SRI458794 TBE458790:TBE458794 TLA458790:TLA458794 TUW458790:TUW458794 UES458790:UES458794 UOO458790:UOO458794 UYK458790:UYK458794 VIG458790:VIG458794 VSC458790:VSC458794 WBY458790:WBY458794 WLU458790:WLU458794 WVQ458790:WVQ458794 I524326:I524330 JE524326:JE524330 TA524326:TA524330 ACW524326:ACW524330 AMS524326:AMS524330 AWO524326:AWO524330 BGK524326:BGK524330 BQG524326:BQG524330 CAC524326:CAC524330 CJY524326:CJY524330 CTU524326:CTU524330 DDQ524326:DDQ524330 DNM524326:DNM524330 DXI524326:DXI524330 EHE524326:EHE524330 ERA524326:ERA524330 FAW524326:FAW524330 FKS524326:FKS524330 FUO524326:FUO524330 GEK524326:GEK524330 GOG524326:GOG524330 GYC524326:GYC524330 HHY524326:HHY524330 HRU524326:HRU524330 IBQ524326:IBQ524330 ILM524326:ILM524330 IVI524326:IVI524330 JFE524326:JFE524330 JPA524326:JPA524330 JYW524326:JYW524330 KIS524326:KIS524330 KSO524326:KSO524330 LCK524326:LCK524330 LMG524326:LMG524330 LWC524326:LWC524330 MFY524326:MFY524330 MPU524326:MPU524330 MZQ524326:MZQ524330 NJM524326:NJM524330 NTI524326:NTI524330 ODE524326:ODE524330 ONA524326:ONA524330 OWW524326:OWW524330 PGS524326:PGS524330 PQO524326:PQO524330 QAK524326:QAK524330 QKG524326:QKG524330 QUC524326:QUC524330 RDY524326:RDY524330 RNU524326:RNU524330 RXQ524326:RXQ524330 SHM524326:SHM524330 SRI524326:SRI524330 TBE524326:TBE524330 TLA524326:TLA524330 TUW524326:TUW524330 UES524326:UES524330 UOO524326:UOO524330 UYK524326:UYK524330 VIG524326:VIG524330 VSC524326:VSC524330 WBY524326:WBY524330 WLU524326:WLU524330 WVQ524326:WVQ524330 I589862:I589866 JE589862:JE589866 TA589862:TA589866 ACW589862:ACW589866 AMS589862:AMS589866 AWO589862:AWO589866 BGK589862:BGK589866 BQG589862:BQG589866 CAC589862:CAC589866 CJY589862:CJY589866 CTU589862:CTU589866 DDQ589862:DDQ589866 DNM589862:DNM589866 DXI589862:DXI589866 EHE589862:EHE589866 ERA589862:ERA589866 FAW589862:FAW589866 FKS589862:FKS589866 FUO589862:FUO589866 GEK589862:GEK589866 GOG589862:GOG589866 GYC589862:GYC589866 HHY589862:HHY589866 HRU589862:HRU589866 IBQ589862:IBQ589866 ILM589862:ILM589866 IVI589862:IVI589866 JFE589862:JFE589866 JPA589862:JPA589866 JYW589862:JYW589866 KIS589862:KIS589866 KSO589862:KSO589866 LCK589862:LCK589866 LMG589862:LMG589866 LWC589862:LWC589866 MFY589862:MFY589866 MPU589862:MPU589866 MZQ589862:MZQ589866 NJM589862:NJM589866 NTI589862:NTI589866 ODE589862:ODE589866 ONA589862:ONA589866 OWW589862:OWW589866 PGS589862:PGS589866 PQO589862:PQO589866 QAK589862:QAK589866 QKG589862:QKG589866 QUC589862:QUC589866 RDY589862:RDY589866 RNU589862:RNU589866 RXQ589862:RXQ589866 SHM589862:SHM589866 SRI589862:SRI589866 TBE589862:TBE589866 TLA589862:TLA589866 TUW589862:TUW589866 UES589862:UES589866 UOO589862:UOO589866 UYK589862:UYK589866 VIG589862:VIG589866 VSC589862:VSC589866 WBY589862:WBY589866 WLU589862:WLU589866 WVQ589862:WVQ589866 I655398:I655402 JE655398:JE655402 TA655398:TA655402 ACW655398:ACW655402 AMS655398:AMS655402 AWO655398:AWO655402 BGK655398:BGK655402 BQG655398:BQG655402 CAC655398:CAC655402 CJY655398:CJY655402 CTU655398:CTU655402 DDQ655398:DDQ655402 DNM655398:DNM655402 DXI655398:DXI655402 EHE655398:EHE655402 ERA655398:ERA655402 FAW655398:FAW655402 FKS655398:FKS655402 FUO655398:FUO655402 GEK655398:GEK655402 GOG655398:GOG655402 GYC655398:GYC655402 HHY655398:HHY655402 HRU655398:HRU655402 IBQ655398:IBQ655402 ILM655398:ILM655402 IVI655398:IVI655402 JFE655398:JFE655402 JPA655398:JPA655402 JYW655398:JYW655402 KIS655398:KIS655402 KSO655398:KSO655402 LCK655398:LCK655402 LMG655398:LMG655402 LWC655398:LWC655402 MFY655398:MFY655402 MPU655398:MPU655402 MZQ655398:MZQ655402 NJM655398:NJM655402 NTI655398:NTI655402 ODE655398:ODE655402 ONA655398:ONA655402 OWW655398:OWW655402 PGS655398:PGS655402 PQO655398:PQO655402 QAK655398:QAK655402 QKG655398:QKG655402 QUC655398:QUC655402 RDY655398:RDY655402 RNU655398:RNU655402 RXQ655398:RXQ655402 SHM655398:SHM655402 SRI655398:SRI655402 TBE655398:TBE655402 TLA655398:TLA655402 TUW655398:TUW655402 UES655398:UES655402 UOO655398:UOO655402 UYK655398:UYK655402 VIG655398:VIG655402 VSC655398:VSC655402 WBY655398:WBY655402 WLU655398:WLU655402 WVQ655398:WVQ655402 I720934:I720938 JE720934:JE720938 TA720934:TA720938 ACW720934:ACW720938 AMS720934:AMS720938 AWO720934:AWO720938 BGK720934:BGK720938 BQG720934:BQG720938 CAC720934:CAC720938 CJY720934:CJY720938 CTU720934:CTU720938 DDQ720934:DDQ720938 DNM720934:DNM720938 DXI720934:DXI720938 EHE720934:EHE720938 ERA720934:ERA720938 FAW720934:FAW720938 FKS720934:FKS720938 FUO720934:FUO720938 GEK720934:GEK720938 GOG720934:GOG720938 GYC720934:GYC720938 HHY720934:HHY720938 HRU720934:HRU720938 IBQ720934:IBQ720938 ILM720934:ILM720938 IVI720934:IVI720938 JFE720934:JFE720938 JPA720934:JPA720938 JYW720934:JYW720938 KIS720934:KIS720938 KSO720934:KSO720938 LCK720934:LCK720938 LMG720934:LMG720938 LWC720934:LWC720938 MFY720934:MFY720938 MPU720934:MPU720938 MZQ720934:MZQ720938 NJM720934:NJM720938 NTI720934:NTI720938 ODE720934:ODE720938 ONA720934:ONA720938 OWW720934:OWW720938 PGS720934:PGS720938 PQO720934:PQO720938 QAK720934:QAK720938 QKG720934:QKG720938 QUC720934:QUC720938 RDY720934:RDY720938 RNU720934:RNU720938 RXQ720934:RXQ720938 SHM720934:SHM720938 SRI720934:SRI720938 TBE720934:TBE720938 TLA720934:TLA720938 TUW720934:TUW720938 UES720934:UES720938 UOO720934:UOO720938 UYK720934:UYK720938 VIG720934:VIG720938 VSC720934:VSC720938 WBY720934:WBY720938 WLU720934:WLU720938 WVQ720934:WVQ720938 I786470:I786474 JE786470:JE786474 TA786470:TA786474 ACW786470:ACW786474 AMS786470:AMS786474 AWO786470:AWO786474 BGK786470:BGK786474 BQG786470:BQG786474 CAC786470:CAC786474 CJY786470:CJY786474 CTU786470:CTU786474 DDQ786470:DDQ786474 DNM786470:DNM786474 DXI786470:DXI786474 EHE786470:EHE786474 ERA786470:ERA786474 FAW786470:FAW786474 FKS786470:FKS786474 FUO786470:FUO786474 GEK786470:GEK786474 GOG786470:GOG786474 GYC786470:GYC786474 HHY786470:HHY786474 HRU786470:HRU786474 IBQ786470:IBQ786474 ILM786470:ILM786474 IVI786470:IVI786474 JFE786470:JFE786474 JPA786470:JPA786474 JYW786470:JYW786474 KIS786470:KIS786474 KSO786470:KSO786474 LCK786470:LCK786474 LMG786470:LMG786474 LWC786470:LWC786474 MFY786470:MFY786474 MPU786470:MPU786474 MZQ786470:MZQ786474 NJM786470:NJM786474 NTI786470:NTI786474 ODE786470:ODE786474 ONA786470:ONA786474 OWW786470:OWW786474 PGS786470:PGS786474 PQO786470:PQO786474 QAK786470:QAK786474 QKG786470:QKG786474 QUC786470:QUC786474 RDY786470:RDY786474 RNU786470:RNU786474 RXQ786470:RXQ786474 SHM786470:SHM786474 SRI786470:SRI786474 TBE786470:TBE786474 TLA786470:TLA786474 TUW786470:TUW786474 UES786470:UES786474 UOO786470:UOO786474 UYK786470:UYK786474 VIG786470:VIG786474 VSC786470:VSC786474 WBY786470:WBY786474 WLU786470:WLU786474 WVQ786470:WVQ786474 I852006:I852010 JE852006:JE852010 TA852006:TA852010 ACW852006:ACW852010 AMS852006:AMS852010 AWO852006:AWO852010 BGK852006:BGK852010 BQG852006:BQG852010 CAC852006:CAC852010 CJY852006:CJY852010 CTU852006:CTU852010 DDQ852006:DDQ852010 DNM852006:DNM852010 DXI852006:DXI852010 EHE852006:EHE852010 ERA852006:ERA852010 FAW852006:FAW852010 FKS852006:FKS852010 FUO852006:FUO852010 GEK852006:GEK852010 GOG852006:GOG852010 GYC852006:GYC852010 HHY852006:HHY852010 HRU852006:HRU852010 IBQ852006:IBQ852010 ILM852006:ILM852010 IVI852006:IVI852010 JFE852006:JFE852010 JPA852006:JPA852010 JYW852006:JYW852010 KIS852006:KIS852010 KSO852006:KSO852010 LCK852006:LCK852010 LMG852006:LMG852010 LWC852006:LWC852010 MFY852006:MFY852010 MPU852006:MPU852010 MZQ852006:MZQ852010 NJM852006:NJM852010 NTI852006:NTI852010 ODE852006:ODE852010 ONA852006:ONA852010 OWW852006:OWW852010 PGS852006:PGS852010 PQO852006:PQO852010 QAK852006:QAK852010 QKG852006:QKG852010 QUC852006:QUC852010 RDY852006:RDY852010 RNU852006:RNU852010 RXQ852006:RXQ852010 SHM852006:SHM852010 SRI852006:SRI852010 TBE852006:TBE852010 TLA852006:TLA852010 TUW852006:TUW852010 UES852006:UES852010 UOO852006:UOO852010 UYK852006:UYK852010 VIG852006:VIG852010 VSC852006:VSC852010 WBY852006:WBY852010 WLU852006:WLU852010 WVQ852006:WVQ852010 I917542:I917546 JE917542:JE917546 TA917542:TA917546 ACW917542:ACW917546 AMS917542:AMS917546 AWO917542:AWO917546 BGK917542:BGK917546 BQG917542:BQG917546 CAC917542:CAC917546 CJY917542:CJY917546 CTU917542:CTU917546 DDQ917542:DDQ917546 DNM917542:DNM917546 DXI917542:DXI917546 EHE917542:EHE917546 ERA917542:ERA917546 FAW917542:FAW917546 FKS917542:FKS917546 FUO917542:FUO917546 GEK917542:GEK917546 GOG917542:GOG917546 GYC917542:GYC917546 HHY917542:HHY917546 HRU917542:HRU917546 IBQ917542:IBQ917546 ILM917542:ILM917546 IVI917542:IVI917546 JFE917542:JFE917546 JPA917542:JPA917546 JYW917542:JYW917546 KIS917542:KIS917546 KSO917542:KSO917546 LCK917542:LCK917546 LMG917542:LMG917546 LWC917542:LWC917546 MFY917542:MFY917546 MPU917542:MPU917546 MZQ917542:MZQ917546 NJM917542:NJM917546 NTI917542:NTI917546 ODE917542:ODE917546 ONA917542:ONA917546 OWW917542:OWW917546 PGS917542:PGS917546 PQO917542:PQO917546 QAK917542:QAK917546 QKG917542:QKG917546 QUC917542:QUC917546 RDY917542:RDY917546 RNU917542:RNU917546 RXQ917542:RXQ917546 SHM917542:SHM917546 SRI917542:SRI917546 TBE917542:TBE917546 TLA917542:TLA917546 TUW917542:TUW917546 UES917542:UES917546 UOO917542:UOO917546 UYK917542:UYK917546 VIG917542:VIG917546 VSC917542:VSC917546 WBY917542:WBY917546 WLU917542:WLU917546 WVQ917542:WVQ917546 I983078:I983082 JE983078:JE983082 TA983078:TA983082 ACW983078:ACW983082 AMS983078:AMS983082 AWO983078:AWO983082 BGK983078:BGK983082 BQG983078:BQG983082 CAC983078:CAC983082 CJY983078:CJY983082 CTU983078:CTU983082 DDQ983078:DDQ983082 DNM983078:DNM983082 DXI983078:DXI983082 EHE983078:EHE983082 ERA983078:ERA983082 FAW983078:FAW983082 FKS983078:FKS983082 FUO983078:FUO983082 GEK983078:GEK983082 GOG983078:GOG983082 GYC983078:GYC983082 HHY983078:HHY983082 HRU983078:HRU983082 IBQ983078:IBQ983082 ILM983078:ILM983082 IVI983078:IVI983082 JFE983078:JFE983082 JPA983078:JPA983082 JYW983078:JYW983082 KIS983078:KIS983082 KSO983078:KSO983082 LCK983078:LCK983082 LMG983078:LMG983082 LWC983078:LWC983082 MFY983078:MFY983082 MPU983078:MPU983082 MZQ983078:MZQ983082 NJM983078:NJM983082 NTI983078:NTI983082 ODE983078:ODE983082 ONA983078:ONA983082 OWW983078:OWW983082 PGS983078:PGS983082 PQO983078:PQO983082 QAK983078:QAK983082 QKG983078:QKG983082 QUC983078:QUC983082 RDY983078:RDY983082 RNU983078:RNU983082 RXQ983078:RXQ983082 SHM983078:SHM983082 SRI983078:SRI983082 TBE983078:TBE983082 TLA983078:TLA983082 TUW983078:TUW983082 UES983078:UES983082 UOO983078:UOO983082 UYK983078:UYK983082 VIG983078:VIG983082 VSC983078:VSC983082 WBY983078:WBY983082 WLU983078:WLU983082 WVQ983078:WVQ983082 U18:V22 JQ18:JR22 TM18:TN22 ADI18:ADJ22 ANE18:ANF22 AXA18:AXB22 BGW18:BGX22 BQS18:BQT22 CAO18:CAP22 CKK18:CKL22 CUG18:CUH22 DEC18:DED22 DNY18:DNZ22 DXU18:DXV22 EHQ18:EHR22 ERM18:ERN22 FBI18:FBJ22 FLE18:FLF22 FVA18:FVB22 GEW18:GEX22 GOS18:GOT22 GYO18:GYP22 HIK18:HIL22 HSG18:HSH22 ICC18:ICD22 ILY18:ILZ22 IVU18:IVV22 JFQ18:JFR22 JPM18:JPN22 JZI18:JZJ22 KJE18:KJF22 KTA18:KTB22 LCW18:LCX22 LMS18:LMT22 LWO18:LWP22 MGK18:MGL22 MQG18:MQH22 NAC18:NAD22 NJY18:NJZ22 NTU18:NTV22 ODQ18:ODR22 ONM18:ONN22 OXI18:OXJ22 PHE18:PHF22 PRA18:PRB22 QAW18:QAX22 QKS18:QKT22 QUO18:QUP22 REK18:REL22 ROG18:ROH22 RYC18:RYD22 SHY18:SHZ22 SRU18:SRV22 TBQ18:TBR22 TLM18:TLN22 TVI18:TVJ22 UFE18:UFF22 UPA18:UPB22 UYW18:UYX22 VIS18:VIT22 VSO18:VSP22 WCK18:WCL22 WMG18:WMH22 WWC18:WWD22 U65561:V65565 JQ65561:JR65565 TM65561:TN65565 ADI65561:ADJ65565 ANE65561:ANF65565 AXA65561:AXB65565 BGW65561:BGX65565 BQS65561:BQT65565 CAO65561:CAP65565 CKK65561:CKL65565 CUG65561:CUH65565 DEC65561:DED65565 DNY65561:DNZ65565 DXU65561:DXV65565 EHQ65561:EHR65565 ERM65561:ERN65565 FBI65561:FBJ65565 FLE65561:FLF65565 FVA65561:FVB65565 GEW65561:GEX65565 GOS65561:GOT65565 GYO65561:GYP65565 HIK65561:HIL65565 HSG65561:HSH65565 ICC65561:ICD65565 ILY65561:ILZ65565 IVU65561:IVV65565 JFQ65561:JFR65565 JPM65561:JPN65565 JZI65561:JZJ65565 KJE65561:KJF65565 KTA65561:KTB65565 LCW65561:LCX65565 LMS65561:LMT65565 LWO65561:LWP65565 MGK65561:MGL65565 MQG65561:MQH65565 NAC65561:NAD65565 NJY65561:NJZ65565 NTU65561:NTV65565 ODQ65561:ODR65565 ONM65561:ONN65565 OXI65561:OXJ65565 PHE65561:PHF65565 PRA65561:PRB65565 QAW65561:QAX65565 QKS65561:QKT65565 QUO65561:QUP65565 REK65561:REL65565 ROG65561:ROH65565 RYC65561:RYD65565 SHY65561:SHZ65565 SRU65561:SRV65565 TBQ65561:TBR65565 TLM65561:TLN65565 TVI65561:TVJ65565 UFE65561:UFF65565 UPA65561:UPB65565 UYW65561:UYX65565 VIS65561:VIT65565 VSO65561:VSP65565 WCK65561:WCL65565 WMG65561:WMH65565 WWC65561:WWD65565 U131097:V131101 JQ131097:JR131101 TM131097:TN131101 ADI131097:ADJ131101 ANE131097:ANF131101 AXA131097:AXB131101 BGW131097:BGX131101 BQS131097:BQT131101 CAO131097:CAP131101 CKK131097:CKL131101 CUG131097:CUH131101 DEC131097:DED131101 DNY131097:DNZ131101 DXU131097:DXV131101 EHQ131097:EHR131101 ERM131097:ERN131101 FBI131097:FBJ131101 FLE131097:FLF131101 FVA131097:FVB131101 GEW131097:GEX131101 GOS131097:GOT131101 GYO131097:GYP131101 HIK131097:HIL131101 HSG131097:HSH131101 ICC131097:ICD131101 ILY131097:ILZ131101 IVU131097:IVV131101 JFQ131097:JFR131101 JPM131097:JPN131101 JZI131097:JZJ131101 KJE131097:KJF131101 KTA131097:KTB131101 LCW131097:LCX131101 LMS131097:LMT131101 LWO131097:LWP131101 MGK131097:MGL131101 MQG131097:MQH131101 NAC131097:NAD131101 NJY131097:NJZ131101 NTU131097:NTV131101 ODQ131097:ODR131101 ONM131097:ONN131101 OXI131097:OXJ131101 PHE131097:PHF131101 PRA131097:PRB131101 QAW131097:QAX131101 QKS131097:QKT131101 QUO131097:QUP131101 REK131097:REL131101 ROG131097:ROH131101 RYC131097:RYD131101 SHY131097:SHZ131101 SRU131097:SRV131101 TBQ131097:TBR131101 TLM131097:TLN131101 TVI131097:TVJ131101 UFE131097:UFF131101 UPA131097:UPB131101 UYW131097:UYX131101 VIS131097:VIT131101 VSO131097:VSP131101 WCK131097:WCL131101 WMG131097:WMH131101 WWC131097:WWD131101 U196633:V196637 JQ196633:JR196637 TM196633:TN196637 ADI196633:ADJ196637 ANE196633:ANF196637 AXA196633:AXB196637 BGW196633:BGX196637 BQS196633:BQT196637 CAO196633:CAP196637 CKK196633:CKL196637 CUG196633:CUH196637 DEC196633:DED196637 DNY196633:DNZ196637 DXU196633:DXV196637 EHQ196633:EHR196637 ERM196633:ERN196637 FBI196633:FBJ196637 FLE196633:FLF196637 FVA196633:FVB196637 GEW196633:GEX196637 GOS196633:GOT196637 GYO196633:GYP196637 HIK196633:HIL196637 HSG196633:HSH196637 ICC196633:ICD196637 ILY196633:ILZ196637 IVU196633:IVV196637 JFQ196633:JFR196637 JPM196633:JPN196637 JZI196633:JZJ196637 KJE196633:KJF196637 KTA196633:KTB196637 LCW196633:LCX196637 LMS196633:LMT196637 LWO196633:LWP196637 MGK196633:MGL196637 MQG196633:MQH196637 NAC196633:NAD196637 NJY196633:NJZ196637 NTU196633:NTV196637 ODQ196633:ODR196637 ONM196633:ONN196637 OXI196633:OXJ196637 PHE196633:PHF196637 PRA196633:PRB196637 QAW196633:QAX196637 QKS196633:QKT196637 QUO196633:QUP196637 REK196633:REL196637 ROG196633:ROH196637 RYC196633:RYD196637 SHY196633:SHZ196637 SRU196633:SRV196637 TBQ196633:TBR196637 TLM196633:TLN196637 TVI196633:TVJ196637 UFE196633:UFF196637 UPA196633:UPB196637 UYW196633:UYX196637 VIS196633:VIT196637 VSO196633:VSP196637 WCK196633:WCL196637 WMG196633:WMH196637 WWC196633:WWD196637 U262169:V262173 JQ262169:JR262173 TM262169:TN262173 ADI262169:ADJ262173 ANE262169:ANF262173 AXA262169:AXB262173 BGW262169:BGX262173 BQS262169:BQT262173 CAO262169:CAP262173 CKK262169:CKL262173 CUG262169:CUH262173 DEC262169:DED262173 DNY262169:DNZ262173 DXU262169:DXV262173 EHQ262169:EHR262173 ERM262169:ERN262173 FBI262169:FBJ262173 FLE262169:FLF262173 FVA262169:FVB262173 GEW262169:GEX262173 GOS262169:GOT262173 GYO262169:GYP262173 HIK262169:HIL262173 HSG262169:HSH262173 ICC262169:ICD262173 ILY262169:ILZ262173 IVU262169:IVV262173 JFQ262169:JFR262173 JPM262169:JPN262173 JZI262169:JZJ262173 KJE262169:KJF262173 KTA262169:KTB262173 LCW262169:LCX262173 LMS262169:LMT262173 LWO262169:LWP262173 MGK262169:MGL262173 MQG262169:MQH262173 NAC262169:NAD262173 NJY262169:NJZ262173 NTU262169:NTV262173 ODQ262169:ODR262173 ONM262169:ONN262173 OXI262169:OXJ262173 PHE262169:PHF262173 PRA262169:PRB262173 QAW262169:QAX262173 QKS262169:QKT262173 QUO262169:QUP262173 REK262169:REL262173 ROG262169:ROH262173 RYC262169:RYD262173 SHY262169:SHZ262173 SRU262169:SRV262173 TBQ262169:TBR262173 TLM262169:TLN262173 TVI262169:TVJ262173 UFE262169:UFF262173 UPA262169:UPB262173 UYW262169:UYX262173 VIS262169:VIT262173 VSO262169:VSP262173 WCK262169:WCL262173 WMG262169:WMH262173 WWC262169:WWD262173 U327705:V327709 JQ327705:JR327709 TM327705:TN327709 ADI327705:ADJ327709 ANE327705:ANF327709 AXA327705:AXB327709 BGW327705:BGX327709 BQS327705:BQT327709 CAO327705:CAP327709 CKK327705:CKL327709 CUG327705:CUH327709 DEC327705:DED327709 DNY327705:DNZ327709 DXU327705:DXV327709 EHQ327705:EHR327709 ERM327705:ERN327709 FBI327705:FBJ327709 FLE327705:FLF327709 FVA327705:FVB327709 GEW327705:GEX327709 GOS327705:GOT327709 GYO327705:GYP327709 HIK327705:HIL327709 HSG327705:HSH327709 ICC327705:ICD327709 ILY327705:ILZ327709 IVU327705:IVV327709 JFQ327705:JFR327709 JPM327705:JPN327709 JZI327705:JZJ327709 KJE327705:KJF327709 KTA327705:KTB327709 LCW327705:LCX327709 LMS327705:LMT327709 LWO327705:LWP327709 MGK327705:MGL327709 MQG327705:MQH327709 NAC327705:NAD327709 NJY327705:NJZ327709 NTU327705:NTV327709 ODQ327705:ODR327709 ONM327705:ONN327709 OXI327705:OXJ327709 PHE327705:PHF327709 PRA327705:PRB327709 QAW327705:QAX327709 QKS327705:QKT327709 QUO327705:QUP327709 REK327705:REL327709 ROG327705:ROH327709 RYC327705:RYD327709 SHY327705:SHZ327709 SRU327705:SRV327709 TBQ327705:TBR327709 TLM327705:TLN327709 TVI327705:TVJ327709 UFE327705:UFF327709 UPA327705:UPB327709 UYW327705:UYX327709 VIS327705:VIT327709 VSO327705:VSP327709 WCK327705:WCL327709 WMG327705:WMH327709 WWC327705:WWD327709 U393241:V393245 JQ393241:JR393245 TM393241:TN393245 ADI393241:ADJ393245 ANE393241:ANF393245 AXA393241:AXB393245 BGW393241:BGX393245 BQS393241:BQT393245 CAO393241:CAP393245 CKK393241:CKL393245 CUG393241:CUH393245 DEC393241:DED393245 DNY393241:DNZ393245 DXU393241:DXV393245 EHQ393241:EHR393245 ERM393241:ERN393245 FBI393241:FBJ393245 FLE393241:FLF393245 FVA393241:FVB393245 GEW393241:GEX393245 GOS393241:GOT393245 GYO393241:GYP393245 HIK393241:HIL393245 HSG393241:HSH393245 ICC393241:ICD393245 ILY393241:ILZ393245 IVU393241:IVV393245 JFQ393241:JFR393245 JPM393241:JPN393245 JZI393241:JZJ393245 KJE393241:KJF393245 KTA393241:KTB393245 LCW393241:LCX393245 LMS393241:LMT393245 LWO393241:LWP393245 MGK393241:MGL393245 MQG393241:MQH393245 NAC393241:NAD393245 NJY393241:NJZ393245 NTU393241:NTV393245 ODQ393241:ODR393245 ONM393241:ONN393245 OXI393241:OXJ393245 PHE393241:PHF393245 PRA393241:PRB393245 QAW393241:QAX393245 QKS393241:QKT393245 QUO393241:QUP393245 REK393241:REL393245 ROG393241:ROH393245 RYC393241:RYD393245 SHY393241:SHZ393245 SRU393241:SRV393245 TBQ393241:TBR393245 TLM393241:TLN393245 TVI393241:TVJ393245 UFE393241:UFF393245 UPA393241:UPB393245 UYW393241:UYX393245 VIS393241:VIT393245 VSO393241:VSP393245 WCK393241:WCL393245 WMG393241:WMH393245 WWC393241:WWD393245 U458777:V458781 JQ458777:JR458781 TM458777:TN458781 ADI458777:ADJ458781 ANE458777:ANF458781 AXA458777:AXB458781 BGW458777:BGX458781 BQS458777:BQT458781 CAO458777:CAP458781 CKK458777:CKL458781 CUG458777:CUH458781 DEC458777:DED458781 DNY458777:DNZ458781 DXU458777:DXV458781 EHQ458777:EHR458781 ERM458777:ERN458781 FBI458777:FBJ458781 FLE458777:FLF458781 FVA458777:FVB458781 GEW458777:GEX458781 GOS458777:GOT458781 GYO458777:GYP458781 HIK458777:HIL458781 HSG458777:HSH458781 ICC458777:ICD458781 ILY458777:ILZ458781 IVU458777:IVV458781 JFQ458777:JFR458781 JPM458777:JPN458781 JZI458777:JZJ458781 KJE458777:KJF458781 KTA458777:KTB458781 LCW458777:LCX458781 LMS458777:LMT458781 LWO458777:LWP458781 MGK458777:MGL458781 MQG458777:MQH458781 NAC458777:NAD458781 NJY458777:NJZ458781 NTU458777:NTV458781 ODQ458777:ODR458781 ONM458777:ONN458781 OXI458777:OXJ458781 PHE458777:PHF458781 PRA458777:PRB458781 QAW458777:QAX458781 QKS458777:QKT458781 QUO458777:QUP458781 REK458777:REL458781 ROG458777:ROH458781 RYC458777:RYD458781 SHY458777:SHZ458781 SRU458777:SRV458781 TBQ458777:TBR458781 TLM458777:TLN458781 TVI458777:TVJ458781 UFE458777:UFF458781 UPA458777:UPB458781 UYW458777:UYX458781 VIS458777:VIT458781 VSO458777:VSP458781 WCK458777:WCL458781 WMG458777:WMH458781 WWC458777:WWD458781 U524313:V524317 JQ524313:JR524317 TM524313:TN524317 ADI524313:ADJ524317 ANE524313:ANF524317 AXA524313:AXB524317 BGW524313:BGX524317 BQS524313:BQT524317 CAO524313:CAP524317 CKK524313:CKL524317 CUG524313:CUH524317 DEC524313:DED524317 DNY524313:DNZ524317 DXU524313:DXV524317 EHQ524313:EHR524317 ERM524313:ERN524317 FBI524313:FBJ524317 FLE524313:FLF524317 FVA524313:FVB524317 GEW524313:GEX524317 GOS524313:GOT524317 GYO524313:GYP524317 HIK524313:HIL524317 HSG524313:HSH524317 ICC524313:ICD524317 ILY524313:ILZ524317 IVU524313:IVV524317 JFQ524313:JFR524317 JPM524313:JPN524317 JZI524313:JZJ524317 KJE524313:KJF524317 KTA524313:KTB524317 LCW524313:LCX524317 LMS524313:LMT524317 LWO524313:LWP524317 MGK524313:MGL524317 MQG524313:MQH524317 NAC524313:NAD524317 NJY524313:NJZ524317 NTU524313:NTV524317 ODQ524313:ODR524317 ONM524313:ONN524317 OXI524313:OXJ524317 PHE524313:PHF524317 PRA524313:PRB524317 QAW524313:QAX524317 QKS524313:QKT524317 QUO524313:QUP524317 REK524313:REL524317 ROG524313:ROH524317 RYC524313:RYD524317 SHY524313:SHZ524317 SRU524313:SRV524317 TBQ524313:TBR524317 TLM524313:TLN524317 TVI524313:TVJ524317 UFE524313:UFF524317 UPA524313:UPB524317 UYW524313:UYX524317 VIS524313:VIT524317 VSO524313:VSP524317 WCK524313:WCL524317 WMG524313:WMH524317 WWC524313:WWD524317 U589849:V589853 JQ589849:JR589853 TM589849:TN589853 ADI589849:ADJ589853 ANE589849:ANF589853 AXA589849:AXB589853 BGW589849:BGX589853 BQS589849:BQT589853 CAO589849:CAP589853 CKK589849:CKL589853 CUG589849:CUH589853 DEC589849:DED589853 DNY589849:DNZ589853 DXU589849:DXV589853 EHQ589849:EHR589853 ERM589849:ERN589853 FBI589849:FBJ589853 FLE589849:FLF589853 FVA589849:FVB589853 GEW589849:GEX589853 GOS589849:GOT589853 GYO589849:GYP589853 HIK589849:HIL589853 HSG589849:HSH589853 ICC589849:ICD589853 ILY589849:ILZ589853 IVU589849:IVV589853 JFQ589849:JFR589853 JPM589849:JPN589853 JZI589849:JZJ589853 KJE589849:KJF589853 KTA589849:KTB589853 LCW589849:LCX589853 LMS589849:LMT589853 LWO589849:LWP589853 MGK589849:MGL589853 MQG589849:MQH589853 NAC589849:NAD589853 NJY589849:NJZ589853 NTU589849:NTV589853 ODQ589849:ODR589853 ONM589849:ONN589853 OXI589849:OXJ589853 PHE589849:PHF589853 PRA589849:PRB589853 QAW589849:QAX589853 QKS589849:QKT589853 QUO589849:QUP589853 REK589849:REL589853 ROG589849:ROH589853 RYC589849:RYD589853 SHY589849:SHZ589853 SRU589849:SRV589853 TBQ589849:TBR589853 TLM589849:TLN589853 TVI589849:TVJ589853 UFE589849:UFF589853 UPA589849:UPB589853 UYW589849:UYX589853 VIS589849:VIT589853 VSO589849:VSP589853 WCK589849:WCL589853 WMG589849:WMH589853 WWC589849:WWD589853 U655385:V655389 JQ655385:JR655389 TM655385:TN655389 ADI655385:ADJ655389 ANE655385:ANF655389 AXA655385:AXB655389 BGW655385:BGX655389 BQS655385:BQT655389 CAO655385:CAP655389 CKK655385:CKL655389 CUG655385:CUH655389 DEC655385:DED655389 DNY655385:DNZ655389 DXU655385:DXV655389 EHQ655385:EHR655389 ERM655385:ERN655389 FBI655385:FBJ655389 FLE655385:FLF655389 FVA655385:FVB655389 GEW655385:GEX655389 GOS655385:GOT655389 GYO655385:GYP655389 HIK655385:HIL655389 HSG655385:HSH655389 ICC655385:ICD655389 ILY655385:ILZ655389 IVU655385:IVV655389 JFQ655385:JFR655389 JPM655385:JPN655389 JZI655385:JZJ655389 KJE655385:KJF655389 KTA655385:KTB655389 LCW655385:LCX655389 LMS655385:LMT655389 LWO655385:LWP655389 MGK655385:MGL655389 MQG655385:MQH655389 NAC655385:NAD655389 NJY655385:NJZ655389 NTU655385:NTV655389 ODQ655385:ODR655389 ONM655385:ONN655389 OXI655385:OXJ655389 PHE655385:PHF655389 PRA655385:PRB655389 QAW655385:QAX655389 QKS655385:QKT655389 QUO655385:QUP655389 REK655385:REL655389 ROG655385:ROH655389 RYC655385:RYD655389 SHY655385:SHZ655389 SRU655385:SRV655389 TBQ655385:TBR655389 TLM655385:TLN655389 TVI655385:TVJ655389 UFE655385:UFF655389 UPA655385:UPB655389 UYW655385:UYX655389 VIS655385:VIT655389 VSO655385:VSP655389 WCK655385:WCL655389 WMG655385:WMH655389 WWC655385:WWD655389 U720921:V720925 JQ720921:JR720925 TM720921:TN720925 ADI720921:ADJ720925 ANE720921:ANF720925 AXA720921:AXB720925 BGW720921:BGX720925 BQS720921:BQT720925 CAO720921:CAP720925 CKK720921:CKL720925 CUG720921:CUH720925 DEC720921:DED720925 DNY720921:DNZ720925 DXU720921:DXV720925 EHQ720921:EHR720925 ERM720921:ERN720925 FBI720921:FBJ720925 FLE720921:FLF720925 FVA720921:FVB720925 GEW720921:GEX720925 GOS720921:GOT720925 GYO720921:GYP720925 HIK720921:HIL720925 HSG720921:HSH720925 ICC720921:ICD720925 ILY720921:ILZ720925 IVU720921:IVV720925 JFQ720921:JFR720925 JPM720921:JPN720925 JZI720921:JZJ720925 KJE720921:KJF720925 KTA720921:KTB720925 LCW720921:LCX720925 LMS720921:LMT720925 LWO720921:LWP720925 MGK720921:MGL720925 MQG720921:MQH720925 NAC720921:NAD720925 NJY720921:NJZ720925 NTU720921:NTV720925 ODQ720921:ODR720925 ONM720921:ONN720925 OXI720921:OXJ720925 PHE720921:PHF720925 PRA720921:PRB720925 QAW720921:QAX720925 QKS720921:QKT720925 QUO720921:QUP720925 REK720921:REL720925 ROG720921:ROH720925 RYC720921:RYD720925 SHY720921:SHZ720925 SRU720921:SRV720925 TBQ720921:TBR720925 TLM720921:TLN720925 TVI720921:TVJ720925 UFE720921:UFF720925 UPA720921:UPB720925 UYW720921:UYX720925 VIS720921:VIT720925 VSO720921:VSP720925 WCK720921:WCL720925 WMG720921:WMH720925 WWC720921:WWD720925 U786457:V786461 JQ786457:JR786461 TM786457:TN786461 ADI786457:ADJ786461 ANE786457:ANF786461 AXA786457:AXB786461 BGW786457:BGX786461 BQS786457:BQT786461 CAO786457:CAP786461 CKK786457:CKL786461 CUG786457:CUH786461 DEC786457:DED786461 DNY786457:DNZ786461 DXU786457:DXV786461 EHQ786457:EHR786461 ERM786457:ERN786461 FBI786457:FBJ786461 FLE786457:FLF786461 FVA786457:FVB786461 GEW786457:GEX786461 GOS786457:GOT786461 GYO786457:GYP786461 HIK786457:HIL786461 HSG786457:HSH786461 ICC786457:ICD786461 ILY786457:ILZ786461 IVU786457:IVV786461 JFQ786457:JFR786461 JPM786457:JPN786461 JZI786457:JZJ786461 KJE786457:KJF786461 KTA786457:KTB786461 LCW786457:LCX786461 LMS786457:LMT786461 LWO786457:LWP786461 MGK786457:MGL786461 MQG786457:MQH786461 NAC786457:NAD786461 NJY786457:NJZ786461 NTU786457:NTV786461 ODQ786457:ODR786461 ONM786457:ONN786461 OXI786457:OXJ786461 PHE786457:PHF786461 PRA786457:PRB786461 QAW786457:QAX786461 QKS786457:QKT786461 QUO786457:QUP786461 REK786457:REL786461 ROG786457:ROH786461 RYC786457:RYD786461 SHY786457:SHZ786461 SRU786457:SRV786461 TBQ786457:TBR786461 TLM786457:TLN786461 TVI786457:TVJ786461 UFE786457:UFF786461 UPA786457:UPB786461 UYW786457:UYX786461 VIS786457:VIT786461 VSO786457:VSP786461 WCK786457:WCL786461 WMG786457:WMH786461 WWC786457:WWD786461 U851993:V851997 JQ851993:JR851997 TM851993:TN851997 ADI851993:ADJ851997 ANE851993:ANF851997 AXA851993:AXB851997 BGW851993:BGX851997 BQS851993:BQT851997 CAO851993:CAP851997 CKK851993:CKL851997 CUG851993:CUH851997 DEC851993:DED851997 DNY851993:DNZ851997 DXU851993:DXV851997 EHQ851993:EHR851997 ERM851993:ERN851997 FBI851993:FBJ851997 FLE851993:FLF851997 FVA851993:FVB851997 GEW851993:GEX851997 GOS851993:GOT851997 GYO851993:GYP851997 HIK851993:HIL851997 HSG851993:HSH851997 ICC851993:ICD851997 ILY851993:ILZ851997 IVU851993:IVV851997 JFQ851993:JFR851997 JPM851993:JPN851997 JZI851993:JZJ851997 KJE851993:KJF851997 KTA851993:KTB851997 LCW851993:LCX851997 LMS851993:LMT851997 LWO851993:LWP851997 MGK851993:MGL851997 MQG851993:MQH851997 NAC851993:NAD851997 NJY851993:NJZ851997 NTU851993:NTV851997 ODQ851993:ODR851997 ONM851993:ONN851997 OXI851993:OXJ851997 PHE851993:PHF851997 PRA851993:PRB851997 QAW851993:QAX851997 QKS851993:QKT851997 QUO851993:QUP851997 REK851993:REL851997 ROG851993:ROH851997 RYC851993:RYD851997 SHY851993:SHZ851997 SRU851993:SRV851997 TBQ851993:TBR851997 TLM851993:TLN851997 TVI851993:TVJ851997 UFE851993:UFF851997 UPA851993:UPB851997 UYW851993:UYX851997 VIS851993:VIT851997 VSO851993:VSP851997 WCK851993:WCL851997 WMG851993:WMH851997 WWC851993:WWD851997 U917529:V917533 JQ917529:JR917533 TM917529:TN917533 ADI917529:ADJ917533 ANE917529:ANF917533 AXA917529:AXB917533 BGW917529:BGX917533 BQS917529:BQT917533 CAO917529:CAP917533 CKK917529:CKL917533 CUG917529:CUH917533 DEC917529:DED917533 DNY917529:DNZ917533 DXU917529:DXV917533 EHQ917529:EHR917533 ERM917529:ERN917533 FBI917529:FBJ917533 FLE917529:FLF917533 FVA917529:FVB917533 GEW917529:GEX917533 GOS917529:GOT917533 GYO917529:GYP917533 HIK917529:HIL917533 HSG917529:HSH917533 ICC917529:ICD917533 ILY917529:ILZ917533 IVU917529:IVV917533 JFQ917529:JFR917533 JPM917529:JPN917533 JZI917529:JZJ917533 KJE917529:KJF917533 KTA917529:KTB917533 LCW917529:LCX917533 LMS917529:LMT917533 LWO917529:LWP917533 MGK917529:MGL917533 MQG917529:MQH917533 NAC917529:NAD917533 NJY917529:NJZ917533 NTU917529:NTV917533 ODQ917529:ODR917533 ONM917529:ONN917533 OXI917529:OXJ917533 PHE917529:PHF917533 PRA917529:PRB917533 QAW917529:QAX917533 QKS917529:QKT917533 QUO917529:QUP917533 REK917529:REL917533 ROG917529:ROH917533 RYC917529:RYD917533 SHY917529:SHZ917533 SRU917529:SRV917533 TBQ917529:TBR917533 TLM917529:TLN917533 TVI917529:TVJ917533 UFE917529:UFF917533 UPA917529:UPB917533 UYW917529:UYX917533 VIS917529:VIT917533 VSO917529:VSP917533 WCK917529:WCL917533 WMG917529:WMH917533 WWC917529:WWD917533 U983065:V983069 JQ983065:JR983069 TM983065:TN983069 ADI983065:ADJ983069 ANE983065:ANF983069 AXA983065:AXB983069 BGW983065:BGX983069 BQS983065:BQT983069 CAO983065:CAP983069 CKK983065:CKL983069 CUG983065:CUH983069 DEC983065:DED983069 DNY983065:DNZ983069 DXU983065:DXV983069 EHQ983065:EHR983069 ERM983065:ERN983069 FBI983065:FBJ983069 FLE983065:FLF983069 FVA983065:FVB983069 GEW983065:GEX983069 GOS983065:GOT983069 GYO983065:GYP983069 HIK983065:HIL983069 HSG983065:HSH983069 ICC983065:ICD983069 ILY983065:ILZ983069 IVU983065:IVV983069 JFQ983065:JFR983069 JPM983065:JPN983069 JZI983065:JZJ983069 KJE983065:KJF983069 KTA983065:KTB983069 LCW983065:LCX983069 LMS983065:LMT983069 LWO983065:LWP983069 MGK983065:MGL983069 MQG983065:MQH983069 NAC983065:NAD983069 NJY983065:NJZ983069 NTU983065:NTV983069 ODQ983065:ODR983069 ONM983065:ONN983069 OXI983065:OXJ983069 PHE983065:PHF983069 PRA983065:PRB983069 QAW983065:QAX983069 QKS983065:QKT983069 QUO983065:QUP983069 REK983065:REL983069 ROG983065:ROH983069 RYC983065:RYD983069 SHY983065:SHZ983069 SRU983065:SRV983069 TBQ983065:TBR983069 TLM983065:TLN983069 TVI983065:TVJ983069 UFE983065:UFF983069 UPA983065:UPB983069 UYW983065:UYX983069 VIS983065:VIT983069 VSO983065:VSP983069 WCK983065:WCL983069 WMG983065:WMH983069 WWC983065:WWD983069 Z18:Z22 JV18:JV22 TR18:TR22 ADN18:ADN22 ANJ18:ANJ22 AXF18:AXF22 BHB18:BHB22 BQX18:BQX22 CAT18:CAT22 CKP18:CKP22 CUL18:CUL22 DEH18:DEH22 DOD18:DOD22 DXZ18:DXZ22 EHV18:EHV22 ERR18:ERR22 FBN18:FBN22 FLJ18:FLJ22 FVF18:FVF22 GFB18:GFB22 GOX18:GOX22 GYT18:GYT22 HIP18:HIP22 HSL18:HSL22 ICH18:ICH22 IMD18:IMD22 IVZ18:IVZ22 JFV18:JFV22 JPR18:JPR22 JZN18:JZN22 KJJ18:KJJ22 KTF18:KTF22 LDB18:LDB22 LMX18:LMX22 LWT18:LWT22 MGP18:MGP22 MQL18:MQL22 NAH18:NAH22 NKD18:NKD22 NTZ18:NTZ22 ODV18:ODV22 ONR18:ONR22 OXN18:OXN22 PHJ18:PHJ22 PRF18:PRF22 QBB18:QBB22 QKX18:QKX22 QUT18:QUT22 REP18:REP22 ROL18:ROL22 RYH18:RYH22 SID18:SID22 SRZ18:SRZ22 TBV18:TBV22 TLR18:TLR22 TVN18:TVN22 UFJ18:UFJ22 UPF18:UPF22 UZB18:UZB22 VIX18:VIX22 VST18:VST22 WCP18:WCP22 WML18:WML22 WWH18:WWH22 Z65561:Z65565 JV65561:JV65565 TR65561:TR65565 ADN65561:ADN65565 ANJ65561:ANJ65565 AXF65561:AXF65565 BHB65561:BHB65565 BQX65561:BQX65565 CAT65561:CAT65565 CKP65561:CKP65565 CUL65561:CUL65565 DEH65561:DEH65565 DOD65561:DOD65565 DXZ65561:DXZ65565 EHV65561:EHV65565 ERR65561:ERR65565 FBN65561:FBN65565 FLJ65561:FLJ65565 FVF65561:FVF65565 GFB65561:GFB65565 GOX65561:GOX65565 GYT65561:GYT65565 HIP65561:HIP65565 HSL65561:HSL65565 ICH65561:ICH65565 IMD65561:IMD65565 IVZ65561:IVZ65565 JFV65561:JFV65565 JPR65561:JPR65565 JZN65561:JZN65565 KJJ65561:KJJ65565 KTF65561:KTF65565 LDB65561:LDB65565 LMX65561:LMX65565 LWT65561:LWT65565 MGP65561:MGP65565 MQL65561:MQL65565 NAH65561:NAH65565 NKD65561:NKD65565 NTZ65561:NTZ65565 ODV65561:ODV65565 ONR65561:ONR65565 OXN65561:OXN65565 PHJ65561:PHJ65565 PRF65561:PRF65565 QBB65561:QBB65565 QKX65561:QKX65565 QUT65561:QUT65565 REP65561:REP65565 ROL65561:ROL65565 RYH65561:RYH65565 SID65561:SID65565 SRZ65561:SRZ65565 TBV65561:TBV65565 TLR65561:TLR65565 TVN65561:TVN65565 UFJ65561:UFJ65565 UPF65561:UPF65565 UZB65561:UZB65565 VIX65561:VIX65565 VST65561:VST65565 WCP65561:WCP65565 WML65561:WML65565 WWH65561:WWH65565 Z131097:Z131101 JV131097:JV131101 TR131097:TR131101 ADN131097:ADN131101 ANJ131097:ANJ131101 AXF131097:AXF131101 BHB131097:BHB131101 BQX131097:BQX131101 CAT131097:CAT131101 CKP131097:CKP131101 CUL131097:CUL131101 DEH131097:DEH131101 DOD131097:DOD131101 DXZ131097:DXZ131101 EHV131097:EHV131101 ERR131097:ERR131101 FBN131097:FBN131101 FLJ131097:FLJ131101 FVF131097:FVF131101 GFB131097:GFB131101 GOX131097:GOX131101 GYT131097:GYT131101 HIP131097:HIP131101 HSL131097:HSL131101 ICH131097:ICH131101 IMD131097:IMD131101 IVZ131097:IVZ131101 JFV131097:JFV131101 JPR131097:JPR131101 JZN131097:JZN131101 KJJ131097:KJJ131101 KTF131097:KTF131101 LDB131097:LDB131101 LMX131097:LMX131101 LWT131097:LWT131101 MGP131097:MGP131101 MQL131097:MQL131101 NAH131097:NAH131101 NKD131097:NKD131101 NTZ131097:NTZ131101 ODV131097:ODV131101 ONR131097:ONR131101 OXN131097:OXN131101 PHJ131097:PHJ131101 PRF131097:PRF131101 QBB131097:QBB131101 QKX131097:QKX131101 QUT131097:QUT131101 REP131097:REP131101 ROL131097:ROL131101 RYH131097:RYH131101 SID131097:SID131101 SRZ131097:SRZ131101 TBV131097:TBV131101 TLR131097:TLR131101 TVN131097:TVN131101 UFJ131097:UFJ131101 UPF131097:UPF131101 UZB131097:UZB131101 VIX131097:VIX131101 VST131097:VST131101 WCP131097:WCP131101 WML131097:WML131101 WWH131097:WWH131101 Z196633:Z196637 JV196633:JV196637 TR196633:TR196637 ADN196633:ADN196637 ANJ196633:ANJ196637 AXF196633:AXF196637 BHB196633:BHB196637 BQX196633:BQX196637 CAT196633:CAT196637 CKP196633:CKP196637 CUL196633:CUL196637 DEH196633:DEH196637 DOD196633:DOD196637 DXZ196633:DXZ196637 EHV196633:EHV196637 ERR196633:ERR196637 FBN196633:FBN196637 FLJ196633:FLJ196637 FVF196633:FVF196637 GFB196633:GFB196637 GOX196633:GOX196637 GYT196633:GYT196637 HIP196633:HIP196637 HSL196633:HSL196637 ICH196633:ICH196637 IMD196633:IMD196637 IVZ196633:IVZ196637 JFV196633:JFV196637 JPR196633:JPR196637 JZN196633:JZN196637 KJJ196633:KJJ196637 KTF196633:KTF196637 LDB196633:LDB196637 LMX196633:LMX196637 LWT196633:LWT196637 MGP196633:MGP196637 MQL196633:MQL196637 NAH196633:NAH196637 NKD196633:NKD196637 NTZ196633:NTZ196637 ODV196633:ODV196637 ONR196633:ONR196637 OXN196633:OXN196637 PHJ196633:PHJ196637 PRF196633:PRF196637 QBB196633:QBB196637 QKX196633:QKX196637 QUT196633:QUT196637 REP196633:REP196637 ROL196633:ROL196637 RYH196633:RYH196637 SID196633:SID196637 SRZ196633:SRZ196637 TBV196633:TBV196637 TLR196633:TLR196637 TVN196633:TVN196637 UFJ196633:UFJ196637 UPF196633:UPF196637 UZB196633:UZB196637 VIX196633:VIX196637 VST196633:VST196637 WCP196633:WCP196637 WML196633:WML196637 WWH196633:WWH196637 Z262169:Z262173 JV262169:JV262173 TR262169:TR262173 ADN262169:ADN262173 ANJ262169:ANJ262173 AXF262169:AXF262173 BHB262169:BHB262173 BQX262169:BQX262173 CAT262169:CAT262173 CKP262169:CKP262173 CUL262169:CUL262173 DEH262169:DEH262173 DOD262169:DOD262173 DXZ262169:DXZ262173 EHV262169:EHV262173 ERR262169:ERR262173 FBN262169:FBN262173 FLJ262169:FLJ262173 FVF262169:FVF262173 GFB262169:GFB262173 GOX262169:GOX262173 GYT262169:GYT262173 HIP262169:HIP262173 HSL262169:HSL262173 ICH262169:ICH262173 IMD262169:IMD262173 IVZ262169:IVZ262173 JFV262169:JFV262173 JPR262169:JPR262173 JZN262169:JZN262173 KJJ262169:KJJ262173 KTF262169:KTF262173 LDB262169:LDB262173 LMX262169:LMX262173 LWT262169:LWT262173 MGP262169:MGP262173 MQL262169:MQL262173 NAH262169:NAH262173 NKD262169:NKD262173 NTZ262169:NTZ262173 ODV262169:ODV262173 ONR262169:ONR262173 OXN262169:OXN262173 PHJ262169:PHJ262173 PRF262169:PRF262173 QBB262169:QBB262173 QKX262169:QKX262173 QUT262169:QUT262173 REP262169:REP262173 ROL262169:ROL262173 RYH262169:RYH262173 SID262169:SID262173 SRZ262169:SRZ262173 TBV262169:TBV262173 TLR262169:TLR262173 TVN262169:TVN262173 UFJ262169:UFJ262173 UPF262169:UPF262173 UZB262169:UZB262173 VIX262169:VIX262173 VST262169:VST262173 WCP262169:WCP262173 WML262169:WML262173 WWH262169:WWH262173 Z327705:Z327709 JV327705:JV327709 TR327705:TR327709 ADN327705:ADN327709 ANJ327705:ANJ327709 AXF327705:AXF327709 BHB327705:BHB327709 BQX327705:BQX327709 CAT327705:CAT327709 CKP327705:CKP327709 CUL327705:CUL327709 DEH327705:DEH327709 DOD327705:DOD327709 DXZ327705:DXZ327709 EHV327705:EHV327709 ERR327705:ERR327709 FBN327705:FBN327709 FLJ327705:FLJ327709 FVF327705:FVF327709 GFB327705:GFB327709 GOX327705:GOX327709 GYT327705:GYT327709 HIP327705:HIP327709 HSL327705:HSL327709 ICH327705:ICH327709 IMD327705:IMD327709 IVZ327705:IVZ327709 JFV327705:JFV327709 JPR327705:JPR327709 JZN327705:JZN327709 KJJ327705:KJJ327709 KTF327705:KTF327709 LDB327705:LDB327709 LMX327705:LMX327709 LWT327705:LWT327709 MGP327705:MGP327709 MQL327705:MQL327709 NAH327705:NAH327709 NKD327705:NKD327709 NTZ327705:NTZ327709 ODV327705:ODV327709 ONR327705:ONR327709 OXN327705:OXN327709 PHJ327705:PHJ327709 PRF327705:PRF327709 QBB327705:QBB327709 QKX327705:QKX327709 QUT327705:QUT327709 REP327705:REP327709 ROL327705:ROL327709 RYH327705:RYH327709 SID327705:SID327709 SRZ327705:SRZ327709 TBV327705:TBV327709 TLR327705:TLR327709 TVN327705:TVN327709 UFJ327705:UFJ327709 UPF327705:UPF327709 UZB327705:UZB327709 VIX327705:VIX327709 VST327705:VST327709 WCP327705:WCP327709 WML327705:WML327709 WWH327705:WWH327709 Z393241:Z393245 JV393241:JV393245 TR393241:TR393245 ADN393241:ADN393245 ANJ393241:ANJ393245 AXF393241:AXF393245 BHB393241:BHB393245 BQX393241:BQX393245 CAT393241:CAT393245 CKP393241:CKP393245 CUL393241:CUL393245 DEH393241:DEH393245 DOD393241:DOD393245 DXZ393241:DXZ393245 EHV393241:EHV393245 ERR393241:ERR393245 FBN393241:FBN393245 FLJ393241:FLJ393245 FVF393241:FVF393245 GFB393241:GFB393245 GOX393241:GOX393245 GYT393241:GYT393245 HIP393241:HIP393245 HSL393241:HSL393245 ICH393241:ICH393245 IMD393241:IMD393245 IVZ393241:IVZ393245 JFV393241:JFV393245 JPR393241:JPR393245 JZN393241:JZN393245 KJJ393241:KJJ393245 KTF393241:KTF393245 LDB393241:LDB393245 LMX393241:LMX393245 LWT393241:LWT393245 MGP393241:MGP393245 MQL393241:MQL393245 NAH393241:NAH393245 NKD393241:NKD393245 NTZ393241:NTZ393245 ODV393241:ODV393245 ONR393241:ONR393245 OXN393241:OXN393245 PHJ393241:PHJ393245 PRF393241:PRF393245 QBB393241:QBB393245 QKX393241:QKX393245 QUT393241:QUT393245 REP393241:REP393245 ROL393241:ROL393245 RYH393241:RYH393245 SID393241:SID393245 SRZ393241:SRZ393245 TBV393241:TBV393245 TLR393241:TLR393245 TVN393241:TVN393245 UFJ393241:UFJ393245 UPF393241:UPF393245 UZB393241:UZB393245 VIX393241:VIX393245 VST393241:VST393245 WCP393241:WCP393245 WML393241:WML393245 WWH393241:WWH393245 Z458777:Z458781 JV458777:JV458781 TR458777:TR458781 ADN458777:ADN458781 ANJ458777:ANJ458781 AXF458777:AXF458781 BHB458777:BHB458781 BQX458777:BQX458781 CAT458777:CAT458781 CKP458777:CKP458781 CUL458777:CUL458781 DEH458777:DEH458781 DOD458777:DOD458781 DXZ458777:DXZ458781 EHV458777:EHV458781 ERR458777:ERR458781 FBN458777:FBN458781 FLJ458777:FLJ458781 FVF458777:FVF458781 GFB458777:GFB458781 GOX458777:GOX458781 GYT458777:GYT458781 HIP458777:HIP458781 HSL458777:HSL458781 ICH458777:ICH458781 IMD458777:IMD458781 IVZ458777:IVZ458781 JFV458777:JFV458781 JPR458777:JPR458781 JZN458777:JZN458781 KJJ458777:KJJ458781 KTF458777:KTF458781 LDB458777:LDB458781 LMX458777:LMX458781 LWT458777:LWT458781 MGP458777:MGP458781 MQL458777:MQL458781 NAH458777:NAH458781 NKD458777:NKD458781 NTZ458777:NTZ458781 ODV458777:ODV458781 ONR458777:ONR458781 OXN458777:OXN458781 PHJ458777:PHJ458781 PRF458777:PRF458781 QBB458777:QBB458781 QKX458777:QKX458781 QUT458777:QUT458781 REP458777:REP458781 ROL458777:ROL458781 RYH458777:RYH458781 SID458777:SID458781 SRZ458777:SRZ458781 TBV458777:TBV458781 TLR458777:TLR458781 TVN458777:TVN458781 UFJ458777:UFJ458781 UPF458777:UPF458781 UZB458777:UZB458781 VIX458777:VIX458781 VST458777:VST458781 WCP458777:WCP458781 WML458777:WML458781 WWH458777:WWH458781 Z524313:Z524317 JV524313:JV524317 TR524313:TR524317 ADN524313:ADN524317 ANJ524313:ANJ524317 AXF524313:AXF524317 BHB524313:BHB524317 BQX524313:BQX524317 CAT524313:CAT524317 CKP524313:CKP524317 CUL524313:CUL524317 DEH524313:DEH524317 DOD524313:DOD524317 DXZ524313:DXZ524317 EHV524313:EHV524317 ERR524313:ERR524317 FBN524313:FBN524317 FLJ524313:FLJ524317 FVF524313:FVF524317 GFB524313:GFB524317 GOX524313:GOX524317 GYT524313:GYT524317 HIP524313:HIP524317 HSL524313:HSL524317 ICH524313:ICH524317 IMD524313:IMD524317 IVZ524313:IVZ524317 JFV524313:JFV524317 JPR524313:JPR524317 JZN524313:JZN524317 KJJ524313:KJJ524317 KTF524313:KTF524317 LDB524313:LDB524317 LMX524313:LMX524317 LWT524313:LWT524317 MGP524313:MGP524317 MQL524313:MQL524317 NAH524313:NAH524317 NKD524313:NKD524317 NTZ524313:NTZ524317 ODV524313:ODV524317 ONR524313:ONR524317 OXN524313:OXN524317 PHJ524313:PHJ524317 PRF524313:PRF524317 QBB524313:QBB524317 QKX524313:QKX524317 QUT524313:QUT524317 REP524313:REP524317 ROL524313:ROL524317 RYH524313:RYH524317 SID524313:SID524317 SRZ524313:SRZ524317 TBV524313:TBV524317 TLR524313:TLR524317 TVN524313:TVN524317 UFJ524313:UFJ524317 UPF524313:UPF524317 UZB524313:UZB524317 VIX524313:VIX524317 VST524313:VST524317 WCP524313:WCP524317 WML524313:WML524317 WWH524313:WWH524317 Z589849:Z589853 JV589849:JV589853 TR589849:TR589853 ADN589849:ADN589853 ANJ589849:ANJ589853 AXF589849:AXF589853 BHB589849:BHB589853 BQX589849:BQX589853 CAT589849:CAT589853 CKP589849:CKP589853 CUL589849:CUL589853 DEH589849:DEH589853 DOD589849:DOD589853 DXZ589849:DXZ589853 EHV589849:EHV589853 ERR589849:ERR589853 FBN589849:FBN589853 FLJ589849:FLJ589853 FVF589849:FVF589853 GFB589849:GFB589853 GOX589849:GOX589853 GYT589849:GYT589853 HIP589849:HIP589853 HSL589849:HSL589853 ICH589849:ICH589853 IMD589849:IMD589853 IVZ589849:IVZ589853 JFV589849:JFV589853 JPR589849:JPR589853 JZN589849:JZN589853 KJJ589849:KJJ589853 KTF589849:KTF589853 LDB589849:LDB589853 LMX589849:LMX589853 LWT589849:LWT589853 MGP589849:MGP589853 MQL589849:MQL589853 NAH589849:NAH589853 NKD589849:NKD589853 NTZ589849:NTZ589853 ODV589849:ODV589853 ONR589849:ONR589853 OXN589849:OXN589853 PHJ589849:PHJ589853 PRF589849:PRF589853 QBB589849:QBB589853 QKX589849:QKX589853 QUT589849:QUT589853 REP589849:REP589853 ROL589849:ROL589853 RYH589849:RYH589853 SID589849:SID589853 SRZ589849:SRZ589853 TBV589849:TBV589853 TLR589849:TLR589853 TVN589849:TVN589853 UFJ589849:UFJ589853 UPF589849:UPF589853 UZB589849:UZB589853 VIX589849:VIX589853 VST589849:VST589853 WCP589849:WCP589853 WML589849:WML589853 WWH589849:WWH589853 Z655385:Z655389 JV655385:JV655389 TR655385:TR655389 ADN655385:ADN655389 ANJ655385:ANJ655389 AXF655385:AXF655389 BHB655385:BHB655389 BQX655385:BQX655389 CAT655385:CAT655389 CKP655385:CKP655389 CUL655385:CUL655389 DEH655385:DEH655389 DOD655385:DOD655389 DXZ655385:DXZ655389 EHV655385:EHV655389 ERR655385:ERR655389 FBN655385:FBN655389 FLJ655385:FLJ655389 FVF655385:FVF655389 GFB655385:GFB655389 GOX655385:GOX655389 GYT655385:GYT655389 HIP655385:HIP655389 HSL655385:HSL655389 ICH655385:ICH655389 IMD655385:IMD655389 IVZ655385:IVZ655389 JFV655385:JFV655389 JPR655385:JPR655389 JZN655385:JZN655389 KJJ655385:KJJ655389 KTF655385:KTF655389 LDB655385:LDB655389 LMX655385:LMX655389 LWT655385:LWT655389 MGP655385:MGP655389 MQL655385:MQL655389 NAH655385:NAH655389 NKD655385:NKD655389 NTZ655385:NTZ655389 ODV655385:ODV655389 ONR655385:ONR655389 OXN655385:OXN655389 PHJ655385:PHJ655389 PRF655385:PRF655389 QBB655385:QBB655389 QKX655385:QKX655389 QUT655385:QUT655389 REP655385:REP655389 ROL655385:ROL655389 RYH655385:RYH655389 SID655385:SID655389 SRZ655385:SRZ655389 TBV655385:TBV655389 TLR655385:TLR655389 TVN655385:TVN655389 UFJ655385:UFJ655389 UPF655385:UPF655389 UZB655385:UZB655389 VIX655385:VIX655389 VST655385:VST655389 WCP655385:WCP655389 WML655385:WML655389 WWH655385:WWH655389 Z720921:Z720925 JV720921:JV720925 TR720921:TR720925 ADN720921:ADN720925 ANJ720921:ANJ720925 AXF720921:AXF720925 BHB720921:BHB720925 BQX720921:BQX720925 CAT720921:CAT720925 CKP720921:CKP720925 CUL720921:CUL720925 DEH720921:DEH720925 DOD720921:DOD720925 DXZ720921:DXZ720925 EHV720921:EHV720925 ERR720921:ERR720925 FBN720921:FBN720925 FLJ720921:FLJ720925 FVF720921:FVF720925 GFB720921:GFB720925 GOX720921:GOX720925 GYT720921:GYT720925 HIP720921:HIP720925 HSL720921:HSL720925 ICH720921:ICH720925 IMD720921:IMD720925 IVZ720921:IVZ720925 JFV720921:JFV720925 JPR720921:JPR720925 JZN720921:JZN720925 KJJ720921:KJJ720925 KTF720921:KTF720925 LDB720921:LDB720925 LMX720921:LMX720925 LWT720921:LWT720925 MGP720921:MGP720925 MQL720921:MQL720925 NAH720921:NAH720925 NKD720921:NKD720925 NTZ720921:NTZ720925 ODV720921:ODV720925 ONR720921:ONR720925 OXN720921:OXN720925 PHJ720921:PHJ720925 PRF720921:PRF720925 QBB720921:QBB720925 QKX720921:QKX720925 QUT720921:QUT720925 REP720921:REP720925 ROL720921:ROL720925 RYH720921:RYH720925 SID720921:SID720925 SRZ720921:SRZ720925 TBV720921:TBV720925 TLR720921:TLR720925 TVN720921:TVN720925 UFJ720921:UFJ720925 UPF720921:UPF720925 UZB720921:UZB720925 VIX720921:VIX720925 VST720921:VST720925 WCP720921:WCP720925 WML720921:WML720925 WWH720921:WWH720925 Z786457:Z786461 JV786457:JV786461 TR786457:TR786461 ADN786457:ADN786461 ANJ786457:ANJ786461 AXF786457:AXF786461 BHB786457:BHB786461 BQX786457:BQX786461 CAT786457:CAT786461 CKP786457:CKP786461 CUL786457:CUL786461 DEH786457:DEH786461 DOD786457:DOD786461 DXZ786457:DXZ786461 EHV786457:EHV786461 ERR786457:ERR786461 FBN786457:FBN786461 FLJ786457:FLJ786461 FVF786457:FVF786461 GFB786457:GFB786461 GOX786457:GOX786461 GYT786457:GYT786461 HIP786457:HIP786461 HSL786457:HSL786461 ICH786457:ICH786461 IMD786457:IMD786461 IVZ786457:IVZ786461 JFV786457:JFV786461 JPR786457:JPR786461 JZN786457:JZN786461 KJJ786457:KJJ786461 KTF786457:KTF786461 LDB786457:LDB786461 LMX786457:LMX786461 LWT786457:LWT786461 MGP786457:MGP786461 MQL786457:MQL786461 NAH786457:NAH786461 NKD786457:NKD786461 NTZ786457:NTZ786461 ODV786457:ODV786461 ONR786457:ONR786461 OXN786457:OXN786461 PHJ786457:PHJ786461 PRF786457:PRF786461 QBB786457:QBB786461 QKX786457:QKX786461 QUT786457:QUT786461 REP786457:REP786461 ROL786457:ROL786461 RYH786457:RYH786461 SID786457:SID786461 SRZ786457:SRZ786461 TBV786457:TBV786461 TLR786457:TLR786461 TVN786457:TVN786461 UFJ786457:UFJ786461 UPF786457:UPF786461 UZB786457:UZB786461 VIX786457:VIX786461 VST786457:VST786461 WCP786457:WCP786461 WML786457:WML786461 WWH786457:WWH786461 Z851993:Z851997 JV851993:JV851997 TR851993:TR851997 ADN851993:ADN851997 ANJ851993:ANJ851997 AXF851993:AXF851997 BHB851993:BHB851997 BQX851993:BQX851997 CAT851993:CAT851997 CKP851993:CKP851997 CUL851993:CUL851997 DEH851993:DEH851997 DOD851993:DOD851997 DXZ851993:DXZ851997 EHV851993:EHV851997 ERR851993:ERR851997 FBN851993:FBN851997 FLJ851993:FLJ851997 FVF851993:FVF851997 GFB851993:GFB851997 GOX851993:GOX851997 GYT851993:GYT851997 HIP851993:HIP851997 HSL851993:HSL851997 ICH851993:ICH851997 IMD851993:IMD851997 IVZ851993:IVZ851997 JFV851993:JFV851997 JPR851993:JPR851997 JZN851993:JZN851997 KJJ851993:KJJ851997 KTF851993:KTF851997 LDB851993:LDB851997 LMX851993:LMX851997 LWT851993:LWT851997 MGP851993:MGP851997 MQL851993:MQL851997 NAH851993:NAH851997 NKD851993:NKD851997 NTZ851993:NTZ851997 ODV851993:ODV851997 ONR851993:ONR851997 OXN851993:OXN851997 PHJ851993:PHJ851997 PRF851993:PRF851997 QBB851993:QBB851997 QKX851993:QKX851997 QUT851993:QUT851997 REP851993:REP851997 ROL851993:ROL851997 RYH851993:RYH851997 SID851993:SID851997 SRZ851993:SRZ851997 TBV851993:TBV851997 TLR851993:TLR851997 TVN851993:TVN851997 UFJ851993:UFJ851997 UPF851993:UPF851997 UZB851993:UZB851997 VIX851993:VIX851997 VST851993:VST851997 WCP851993:WCP851997 WML851993:WML851997 WWH851993:WWH851997 Z917529:Z917533 JV917529:JV917533 TR917529:TR917533 ADN917529:ADN917533 ANJ917529:ANJ917533 AXF917529:AXF917533 BHB917529:BHB917533 BQX917529:BQX917533 CAT917529:CAT917533 CKP917529:CKP917533 CUL917529:CUL917533 DEH917529:DEH917533 DOD917529:DOD917533 DXZ917529:DXZ917533 EHV917529:EHV917533 ERR917529:ERR917533 FBN917529:FBN917533 FLJ917529:FLJ917533 FVF917529:FVF917533 GFB917529:GFB917533 GOX917529:GOX917533 GYT917529:GYT917533 HIP917529:HIP917533 HSL917529:HSL917533 ICH917529:ICH917533 IMD917529:IMD917533 IVZ917529:IVZ917533 JFV917529:JFV917533 JPR917529:JPR917533 JZN917529:JZN917533 KJJ917529:KJJ917533 KTF917529:KTF917533 LDB917529:LDB917533 LMX917529:LMX917533 LWT917529:LWT917533 MGP917529:MGP917533 MQL917529:MQL917533 NAH917529:NAH917533 NKD917529:NKD917533 NTZ917529:NTZ917533 ODV917529:ODV917533 ONR917529:ONR917533 OXN917529:OXN917533 PHJ917529:PHJ917533 PRF917529:PRF917533 QBB917529:QBB917533 QKX917529:QKX917533 QUT917529:QUT917533 REP917529:REP917533 ROL917529:ROL917533 RYH917529:RYH917533 SID917529:SID917533 SRZ917529:SRZ917533 TBV917529:TBV917533 TLR917529:TLR917533 TVN917529:TVN917533 UFJ917529:UFJ917533 UPF917529:UPF917533 UZB917529:UZB917533 VIX917529:VIX917533 VST917529:VST917533 WCP917529:WCP917533 WML917529:WML917533 WWH917529:WWH917533 Z983065:Z983069 JV983065:JV983069 TR983065:TR983069 ADN983065:ADN983069 ANJ983065:ANJ983069 AXF983065:AXF983069 BHB983065:BHB983069 BQX983065:BQX983069 CAT983065:CAT983069 CKP983065:CKP983069 CUL983065:CUL983069 DEH983065:DEH983069 DOD983065:DOD983069 DXZ983065:DXZ983069 EHV983065:EHV983069 ERR983065:ERR983069 FBN983065:FBN983069 FLJ983065:FLJ983069 FVF983065:FVF983069 GFB983065:GFB983069 GOX983065:GOX983069 GYT983065:GYT983069 HIP983065:HIP983069 HSL983065:HSL983069 ICH983065:ICH983069 IMD983065:IMD983069 IVZ983065:IVZ983069 JFV983065:JFV983069 JPR983065:JPR983069 JZN983065:JZN983069 KJJ983065:KJJ983069 KTF983065:KTF983069 LDB983065:LDB983069 LMX983065:LMX983069 LWT983065:LWT983069 MGP983065:MGP983069 MQL983065:MQL983069 NAH983065:NAH983069 NKD983065:NKD983069 NTZ983065:NTZ983069 ODV983065:ODV983069 ONR983065:ONR983069 OXN983065:OXN983069 PHJ983065:PHJ983069 PRF983065:PRF983069 QBB983065:QBB983069 QKX983065:QKX983069 QUT983065:QUT983069 REP983065:REP983069 ROL983065:ROL983069 RYH983065:RYH983069 SID983065:SID983069 SRZ983065:SRZ983069 TBV983065:TBV983069 TLR983065:TLR983069 TVN983065:TVN983069 UFJ983065:UFJ983069 UPF983065:UPF983069 UZB983065:UZB983069 VIX983065:VIX983069 VST983065:VST983069 WCP983065:WCP983069 WML983065:WML983069 WWH983065:WWH983069 G89:G93 JC89:JC93 SY89:SY93 ACU89:ACU93 AMQ89:AMQ93 AWM89:AWM93 BGI89:BGI93 BQE89:BQE93 CAA89:CAA93 CJW89:CJW93 CTS89:CTS93 DDO89:DDO93 DNK89:DNK93 DXG89:DXG93 EHC89:EHC93 EQY89:EQY93 FAU89:FAU93 FKQ89:FKQ93 FUM89:FUM93 GEI89:GEI93 GOE89:GOE93 GYA89:GYA93 HHW89:HHW93 HRS89:HRS93 IBO89:IBO93 ILK89:ILK93 IVG89:IVG93 JFC89:JFC93 JOY89:JOY93 JYU89:JYU93 KIQ89:KIQ93 KSM89:KSM93 LCI89:LCI93 LME89:LME93 LWA89:LWA93 MFW89:MFW93 MPS89:MPS93 MZO89:MZO93 NJK89:NJK93 NTG89:NTG93 ODC89:ODC93 OMY89:OMY93 OWU89:OWU93 PGQ89:PGQ93 PQM89:PQM93 QAI89:QAI93 QKE89:QKE93 QUA89:QUA93 RDW89:RDW93 RNS89:RNS93 RXO89:RXO93 SHK89:SHK93 SRG89:SRG93 TBC89:TBC93 TKY89:TKY93 TUU89:TUU93 UEQ89:UEQ93 UOM89:UOM93 UYI89:UYI93 VIE89:VIE93 VSA89:VSA93 WBW89:WBW93 WLS89:WLS93 WVO89:WVO93 G65625:G65629 JC65625:JC65629 SY65625:SY65629 ACU65625:ACU65629 AMQ65625:AMQ65629 AWM65625:AWM65629 BGI65625:BGI65629 BQE65625:BQE65629 CAA65625:CAA65629 CJW65625:CJW65629 CTS65625:CTS65629 DDO65625:DDO65629 DNK65625:DNK65629 DXG65625:DXG65629 EHC65625:EHC65629 EQY65625:EQY65629 FAU65625:FAU65629 FKQ65625:FKQ65629 FUM65625:FUM65629 GEI65625:GEI65629 GOE65625:GOE65629 GYA65625:GYA65629 HHW65625:HHW65629 HRS65625:HRS65629 IBO65625:IBO65629 ILK65625:ILK65629 IVG65625:IVG65629 JFC65625:JFC65629 JOY65625:JOY65629 JYU65625:JYU65629 KIQ65625:KIQ65629 KSM65625:KSM65629 LCI65625:LCI65629 LME65625:LME65629 LWA65625:LWA65629 MFW65625:MFW65629 MPS65625:MPS65629 MZO65625:MZO65629 NJK65625:NJK65629 NTG65625:NTG65629 ODC65625:ODC65629 OMY65625:OMY65629 OWU65625:OWU65629 PGQ65625:PGQ65629 PQM65625:PQM65629 QAI65625:QAI65629 QKE65625:QKE65629 QUA65625:QUA65629 RDW65625:RDW65629 RNS65625:RNS65629 RXO65625:RXO65629 SHK65625:SHK65629 SRG65625:SRG65629 TBC65625:TBC65629 TKY65625:TKY65629 TUU65625:TUU65629 UEQ65625:UEQ65629 UOM65625:UOM65629 UYI65625:UYI65629 VIE65625:VIE65629 VSA65625:VSA65629 WBW65625:WBW65629 WLS65625:WLS65629 WVO65625:WVO65629 G131161:G131165 JC131161:JC131165 SY131161:SY131165 ACU131161:ACU131165 AMQ131161:AMQ131165 AWM131161:AWM131165 BGI131161:BGI131165 BQE131161:BQE131165 CAA131161:CAA131165 CJW131161:CJW131165 CTS131161:CTS131165 DDO131161:DDO131165 DNK131161:DNK131165 DXG131161:DXG131165 EHC131161:EHC131165 EQY131161:EQY131165 FAU131161:FAU131165 FKQ131161:FKQ131165 FUM131161:FUM131165 GEI131161:GEI131165 GOE131161:GOE131165 GYA131161:GYA131165 HHW131161:HHW131165 HRS131161:HRS131165 IBO131161:IBO131165 ILK131161:ILK131165 IVG131161:IVG131165 JFC131161:JFC131165 JOY131161:JOY131165 JYU131161:JYU131165 KIQ131161:KIQ131165 KSM131161:KSM131165 LCI131161:LCI131165 LME131161:LME131165 LWA131161:LWA131165 MFW131161:MFW131165 MPS131161:MPS131165 MZO131161:MZO131165 NJK131161:NJK131165 NTG131161:NTG131165 ODC131161:ODC131165 OMY131161:OMY131165 OWU131161:OWU131165 PGQ131161:PGQ131165 PQM131161:PQM131165 QAI131161:QAI131165 QKE131161:QKE131165 QUA131161:QUA131165 RDW131161:RDW131165 RNS131161:RNS131165 RXO131161:RXO131165 SHK131161:SHK131165 SRG131161:SRG131165 TBC131161:TBC131165 TKY131161:TKY131165 TUU131161:TUU131165 UEQ131161:UEQ131165 UOM131161:UOM131165 UYI131161:UYI131165 VIE131161:VIE131165 VSA131161:VSA131165 WBW131161:WBW131165 WLS131161:WLS131165 WVO131161:WVO131165 G196697:G196701 JC196697:JC196701 SY196697:SY196701 ACU196697:ACU196701 AMQ196697:AMQ196701 AWM196697:AWM196701 BGI196697:BGI196701 BQE196697:BQE196701 CAA196697:CAA196701 CJW196697:CJW196701 CTS196697:CTS196701 DDO196697:DDO196701 DNK196697:DNK196701 DXG196697:DXG196701 EHC196697:EHC196701 EQY196697:EQY196701 FAU196697:FAU196701 FKQ196697:FKQ196701 FUM196697:FUM196701 GEI196697:GEI196701 GOE196697:GOE196701 GYA196697:GYA196701 HHW196697:HHW196701 HRS196697:HRS196701 IBO196697:IBO196701 ILK196697:ILK196701 IVG196697:IVG196701 JFC196697:JFC196701 JOY196697:JOY196701 JYU196697:JYU196701 KIQ196697:KIQ196701 KSM196697:KSM196701 LCI196697:LCI196701 LME196697:LME196701 LWA196697:LWA196701 MFW196697:MFW196701 MPS196697:MPS196701 MZO196697:MZO196701 NJK196697:NJK196701 NTG196697:NTG196701 ODC196697:ODC196701 OMY196697:OMY196701 OWU196697:OWU196701 PGQ196697:PGQ196701 PQM196697:PQM196701 QAI196697:QAI196701 QKE196697:QKE196701 QUA196697:QUA196701 RDW196697:RDW196701 RNS196697:RNS196701 RXO196697:RXO196701 SHK196697:SHK196701 SRG196697:SRG196701 TBC196697:TBC196701 TKY196697:TKY196701 TUU196697:TUU196701 UEQ196697:UEQ196701 UOM196697:UOM196701 UYI196697:UYI196701 VIE196697:VIE196701 VSA196697:VSA196701 WBW196697:WBW196701 WLS196697:WLS196701 WVO196697:WVO196701 G262233:G262237 JC262233:JC262237 SY262233:SY262237 ACU262233:ACU262237 AMQ262233:AMQ262237 AWM262233:AWM262237 BGI262233:BGI262237 BQE262233:BQE262237 CAA262233:CAA262237 CJW262233:CJW262237 CTS262233:CTS262237 DDO262233:DDO262237 DNK262233:DNK262237 DXG262233:DXG262237 EHC262233:EHC262237 EQY262233:EQY262237 FAU262233:FAU262237 FKQ262233:FKQ262237 FUM262233:FUM262237 GEI262233:GEI262237 GOE262233:GOE262237 GYA262233:GYA262237 HHW262233:HHW262237 HRS262233:HRS262237 IBO262233:IBO262237 ILK262233:ILK262237 IVG262233:IVG262237 JFC262233:JFC262237 JOY262233:JOY262237 JYU262233:JYU262237 KIQ262233:KIQ262237 KSM262233:KSM262237 LCI262233:LCI262237 LME262233:LME262237 LWA262233:LWA262237 MFW262233:MFW262237 MPS262233:MPS262237 MZO262233:MZO262237 NJK262233:NJK262237 NTG262233:NTG262237 ODC262233:ODC262237 OMY262233:OMY262237 OWU262233:OWU262237 PGQ262233:PGQ262237 PQM262233:PQM262237 QAI262233:QAI262237 QKE262233:QKE262237 QUA262233:QUA262237 RDW262233:RDW262237 RNS262233:RNS262237 RXO262233:RXO262237 SHK262233:SHK262237 SRG262233:SRG262237 TBC262233:TBC262237 TKY262233:TKY262237 TUU262233:TUU262237 UEQ262233:UEQ262237 UOM262233:UOM262237 UYI262233:UYI262237 VIE262233:VIE262237 VSA262233:VSA262237 WBW262233:WBW262237 WLS262233:WLS262237 WVO262233:WVO262237 G327769:G327773 JC327769:JC327773 SY327769:SY327773 ACU327769:ACU327773 AMQ327769:AMQ327773 AWM327769:AWM327773 BGI327769:BGI327773 BQE327769:BQE327773 CAA327769:CAA327773 CJW327769:CJW327773 CTS327769:CTS327773 DDO327769:DDO327773 DNK327769:DNK327773 DXG327769:DXG327773 EHC327769:EHC327773 EQY327769:EQY327773 FAU327769:FAU327773 FKQ327769:FKQ327773 FUM327769:FUM327773 GEI327769:GEI327773 GOE327769:GOE327773 GYA327769:GYA327773 HHW327769:HHW327773 HRS327769:HRS327773 IBO327769:IBO327773 ILK327769:ILK327773 IVG327769:IVG327773 JFC327769:JFC327773 JOY327769:JOY327773 JYU327769:JYU327773 KIQ327769:KIQ327773 KSM327769:KSM327773 LCI327769:LCI327773 LME327769:LME327773 LWA327769:LWA327773 MFW327769:MFW327773 MPS327769:MPS327773 MZO327769:MZO327773 NJK327769:NJK327773 NTG327769:NTG327773 ODC327769:ODC327773 OMY327769:OMY327773 OWU327769:OWU327773 PGQ327769:PGQ327773 PQM327769:PQM327773 QAI327769:QAI327773 QKE327769:QKE327773 QUA327769:QUA327773 RDW327769:RDW327773 RNS327769:RNS327773 RXO327769:RXO327773 SHK327769:SHK327773 SRG327769:SRG327773 TBC327769:TBC327773 TKY327769:TKY327773 TUU327769:TUU327773 UEQ327769:UEQ327773 UOM327769:UOM327773 UYI327769:UYI327773 VIE327769:VIE327773 VSA327769:VSA327773 WBW327769:WBW327773 WLS327769:WLS327773 WVO327769:WVO327773 G393305:G393309 JC393305:JC393309 SY393305:SY393309 ACU393305:ACU393309 AMQ393305:AMQ393309 AWM393305:AWM393309 BGI393305:BGI393309 BQE393305:BQE393309 CAA393305:CAA393309 CJW393305:CJW393309 CTS393305:CTS393309 DDO393305:DDO393309 DNK393305:DNK393309 DXG393305:DXG393309 EHC393305:EHC393309 EQY393305:EQY393309 FAU393305:FAU393309 FKQ393305:FKQ393309 FUM393305:FUM393309 GEI393305:GEI393309 GOE393305:GOE393309 GYA393305:GYA393309 HHW393305:HHW393309 HRS393305:HRS393309 IBO393305:IBO393309 ILK393305:ILK393309 IVG393305:IVG393309 JFC393305:JFC393309 JOY393305:JOY393309 JYU393305:JYU393309 KIQ393305:KIQ393309 KSM393305:KSM393309 LCI393305:LCI393309 LME393305:LME393309 LWA393305:LWA393309 MFW393305:MFW393309 MPS393305:MPS393309 MZO393305:MZO393309 NJK393305:NJK393309 NTG393305:NTG393309 ODC393305:ODC393309 OMY393305:OMY393309 OWU393305:OWU393309 PGQ393305:PGQ393309 PQM393305:PQM393309 QAI393305:QAI393309 QKE393305:QKE393309 QUA393305:QUA393309 RDW393305:RDW393309 RNS393305:RNS393309 RXO393305:RXO393309 SHK393305:SHK393309 SRG393305:SRG393309 TBC393305:TBC393309 TKY393305:TKY393309 TUU393305:TUU393309 UEQ393305:UEQ393309 UOM393305:UOM393309 UYI393305:UYI393309 VIE393305:VIE393309 VSA393305:VSA393309 WBW393305:WBW393309 WLS393305:WLS393309 WVO393305:WVO393309 G458841:G458845 JC458841:JC458845 SY458841:SY458845 ACU458841:ACU458845 AMQ458841:AMQ458845 AWM458841:AWM458845 BGI458841:BGI458845 BQE458841:BQE458845 CAA458841:CAA458845 CJW458841:CJW458845 CTS458841:CTS458845 DDO458841:DDO458845 DNK458841:DNK458845 DXG458841:DXG458845 EHC458841:EHC458845 EQY458841:EQY458845 FAU458841:FAU458845 FKQ458841:FKQ458845 FUM458841:FUM458845 GEI458841:GEI458845 GOE458841:GOE458845 GYA458841:GYA458845 HHW458841:HHW458845 HRS458841:HRS458845 IBO458841:IBO458845 ILK458841:ILK458845 IVG458841:IVG458845 JFC458841:JFC458845 JOY458841:JOY458845 JYU458841:JYU458845 KIQ458841:KIQ458845 KSM458841:KSM458845 LCI458841:LCI458845 LME458841:LME458845 LWA458841:LWA458845 MFW458841:MFW458845 MPS458841:MPS458845 MZO458841:MZO458845 NJK458841:NJK458845 NTG458841:NTG458845 ODC458841:ODC458845 OMY458841:OMY458845 OWU458841:OWU458845 PGQ458841:PGQ458845 PQM458841:PQM458845 QAI458841:QAI458845 QKE458841:QKE458845 QUA458841:QUA458845 RDW458841:RDW458845 RNS458841:RNS458845 RXO458841:RXO458845 SHK458841:SHK458845 SRG458841:SRG458845 TBC458841:TBC458845 TKY458841:TKY458845 TUU458841:TUU458845 UEQ458841:UEQ458845 UOM458841:UOM458845 UYI458841:UYI458845 VIE458841:VIE458845 VSA458841:VSA458845 WBW458841:WBW458845 WLS458841:WLS458845 WVO458841:WVO458845 G524377:G524381 JC524377:JC524381 SY524377:SY524381 ACU524377:ACU524381 AMQ524377:AMQ524381 AWM524377:AWM524381 BGI524377:BGI524381 BQE524377:BQE524381 CAA524377:CAA524381 CJW524377:CJW524381 CTS524377:CTS524381 DDO524377:DDO524381 DNK524377:DNK524381 DXG524377:DXG524381 EHC524377:EHC524381 EQY524377:EQY524381 FAU524377:FAU524381 FKQ524377:FKQ524381 FUM524377:FUM524381 GEI524377:GEI524381 GOE524377:GOE524381 GYA524377:GYA524381 HHW524377:HHW524381 HRS524377:HRS524381 IBO524377:IBO524381 ILK524377:ILK524381 IVG524377:IVG524381 JFC524377:JFC524381 JOY524377:JOY524381 JYU524377:JYU524381 KIQ524377:KIQ524381 KSM524377:KSM524381 LCI524377:LCI524381 LME524377:LME524381 LWA524377:LWA524381 MFW524377:MFW524381 MPS524377:MPS524381 MZO524377:MZO524381 NJK524377:NJK524381 NTG524377:NTG524381 ODC524377:ODC524381 OMY524377:OMY524381 OWU524377:OWU524381 PGQ524377:PGQ524381 PQM524377:PQM524381 QAI524377:QAI524381 QKE524377:QKE524381 QUA524377:QUA524381 RDW524377:RDW524381 RNS524377:RNS524381 RXO524377:RXO524381 SHK524377:SHK524381 SRG524377:SRG524381 TBC524377:TBC524381 TKY524377:TKY524381 TUU524377:TUU524381 UEQ524377:UEQ524381 UOM524377:UOM524381 UYI524377:UYI524381 VIE524377:VIE524381 VSA524377:VSA524381 WBW524377:WBW524381 WLS524377:WLS524381 WVO524377:WVO524381 G589913:G589917 JC589913:JC589917 SY589913:SY589917 ACU589913:ACU589917 AMQ589913:AMQ589917 AWM589913:AWM589917 BGI589913:BGI589917 BQE589913:BQE589917 CAA589913:CAA589917 CJW589913:CJW589917 CTS589913:CTS589917 DDO589913:DDO589917 DNK589913:DNK589917 DXG589913:DXG589917 EHC589913:EHC589917 EQY589913:EQY589917 FAU589913:FAU589917 FKQ589913:FKQ589917 FUM589913:FUM589917 GEI589913:GEI589917 GOE589913:GOE589917 GYA589913:GYA589917 HHW589913:HHW589917 HRS589913:HRS589917 IBO589913:IBO589917 ILK589913:ILK589917 IVG589913:IVG589917 JFC589913:JFC589917 JOY589913:JOY589917 JYU589913:JYU589917 KIQ589913:KIQ589917 KSM589913:KSM589917 LCI589913:LCI589917 LME589913:LME589917 LWA589913:LWA589917 MFW589913:MFW589917 MPS589913:MPS589917 MZO589913:MZO589917 NJK589913:NJK589917 NTG589913:NTG589917 ODC589913:ODC589917 OMY589913:OMY589917 OWU589913:OWU589917 PGQ589913:PGQ589917 PQM589913:PQM589917 QAI589913:QAI589917 QKE589913:QKE589917 QUA589913:QUA589917 RDW589913:RDW589917 RNS589913:RNS589917 RXO589913:RXO589917 SHK589913:SHK589917 SRG589913:SRG589917 TBC589913:TBC589917 TKY589913:TKY589917 TUU589913:TUU589917 UEQ589913:UEQ589917 UOM589913:UOM589917 UYI589913:UYI589917 VIE589913:VIE589917 VSA589913:VSA589917 WBW589913:WBW589917 WLS589913:WLS589917 WVO589913:WVO589917 G655449:G655453 JC655449:JC655453 SY655449:SY655453 ACU655449:ACU655453 AMQ655449:AMQ655453 AWM655449:AWM655453 BGI655449:BGI655453 BQE655449:BQE655453 CAA655449:CAA655453 CJW655449:CJW655453 CTS655449:CTS655453 DDO655449:DDO655453 DNK655449:DNK655453 DXG655449:DXG655453 EHC655449:EHC655453 EQY655449:EQY655453 FAU655449:FAU655453 FKQ655449:FKQ655453 FUM655449:FUM655453 GEI655449:GEI655453 GOE655449:GOE655453 GYA655449:GYA655453 HHW655449:HHW655453 HRS655449:HRS655453 IBO655449:IBO655453 ILK655449:ILK655453 IVG655449:IVG655453 JFC655449:JFC655453 JOY655449:JOY655453 JYU655449:JYU655453 KIQ655449:KIQ655453 KSM655449:KSM655453 LCI655449:LCI655453 LME655449:LME655453 LWA655449:LWA655453 MFW655449:MFW655453 MPS655449:MPS655453 MZO655449:MZO655453 NJK655449:NJK655453 NTG655449:NTG655453 ODC655449:ODC655453 OMY655449:OMY655453 OWU655449:OWU655453 PGQ655449:PGQ655453 PQM655449:PQM655453 QAI655449:QAI655453 QKE655449:QKE655453 QUA655449:QUA655453 RDW655449:RDW655453 RNS655449:RNS655453 RXO655449:RXO655453 SHK655449:SHK655453 SRG655449:SRG655453 TBC655449:TBC655453 TKY655449:TKY655453 TUU655449:TUU655453 UEQ655449:UEQ655453 UOM655449:UOM655453 UYI655449:UYI655453 VIE655449:VIE655453 VSA655449:VSA655453 WBW655449:WBW655453 WLS655449:WLS655453 WVO655449:WVO655453 G720985:G720989 JC720985:JC720989 SY720985:SY720989 ACU720985:ACU720989 AMQ720985:AMQ720989 AWM720985:AWM720989 BGI720985:BGI720989 BQE720985:BQE720989 CAA720985:CAA720989 CJW720985:CJW720989 CTS720985:CTS720989 DDO720985:DDO720989 DNK720985:DNK720989 DXG720985:DXG720989 EHC720985:EHC720989 EQY720985:EQY720989 FAU720985:FAU720989 FKQ720985:FKQ720989 FUM720985:FUM720989 GEI720985:GEI720989 GOE720985:GOE720989 GYA720985:GYA720989 HHW720985:HHW720989 HRS720985:HRS720989 IBO720985:IBO720989 ILK720985:ILK720989 IVG720985:IVG720989 JFC720985:JFC720989 JOY720985:JOY720989 JYU720985:JYU720989 KIQ720985:KIQ720989 KSM720985:KSM720989 LCI720985:LCI720989 LME720985:LME720989 LWA720985:LWA720989 MFW720985:MFW720989 MPS720985:MPS720989 MZO720985:MZO720989 NJK720985:NJK720989 NTG720985:NTG720989 ODC720985:ODC720989 OMY720985:OMY720989 OWU720985:OWU720989 PGQ720985:PGQ720989 PQM720985:PQM720989 QAI720985:QAI720989 QKE720985:QKE720989 QUA720985:QUA720989 RDW720985:RDW720989 RNS720985:RNS720989 RXO720985:RXO720989 SHK720985:SHK720989 SRG720985:SRG720989 TBC720985:TBC720989 TKY720985:TKY720989 TUU720985:TUU720989 UEQ720985:UEQ720989 UOM720985:UOM720989 UYI720985:UYI720989 VIE720985:VIE720989 VSA720985:VSA720989 WBW720985:WBW720989 WLS720985:WLS720989 WVO720985:WVO720989 G786521:G786525 JC786521:JC786525 SY786521:SY786525 ACU786521:ACU786525 AMQ786521:AMQ786525 AWM786521:AWM786525 BGI786521:BGI786525 BQE786521:BQE786525 CAA786521:CAA786525 CJW786521:CJW786525 CTS786521:CTS786525 DDO786521:DDO786525 DNK786521:DNK786525 DXG786521:DXG786525 EHC786521:EHC786525 EQY786521:EQY786525 FAU786521:FAU786525 FKQ786521:FKQ786525 FUM786521:FUM786525 GEI786521:GEI786525 GOE786521:GOE786525 GYA786521:GYA786525 HHW786521:HHW786525 HRS786521:HRS786525 IBO786521:IBO786525 ILK786521:ILK786525 IVG786521:IVG786525 JFC786521:JFC786525 JOY786521:JOY786525 JYU786521:JYU786525 KIQ786521:KIQ786525 KSM786521:KSM786525 LCI786521:LCI786525 LME786521:LME786525 LWA786521:LWA786525 MFW786521:MFW786525 MPS786521:MPS786525 MZO786521:MZO786525 NJK786521:NJK786525 NTG786521:NTG786525 ODC786521:ODC786525 OMY786521:OMY786525 OWU786521:OWU786525 PGQ786521:PGQ786525 PQM786521:PQM786525 QAI786521:QAI786525 QKE786521:QKE786525 QUA786521:QUA786525 RDW786521:RDW786525 RNS786521:RNS786525 RXO786521:RXO786525 SHK786521:SHK786525 SRG786521:SRG786525 TBC786521:TBC786525 TKY786521:TKY786525 TUU786521:TUU786525 UEQ786521:UEQ786525 UOM786521:UOM786525 UYI786521:UYI786525 VIE786521:VIE786525 VSA786521:VSA786525 WBW786521:WBW786525 WLS786521:WLS786525 WVO786521:WVO786525 G852057:G852061 JC852057:JC852061 SY852057:SY852061 ACU852057:ACU852061 AMQ852057:AMQ852061 AWM852057:AWM852061 BGI852057:BGI852061 BQE852057:BQE852061 CAA852057:CAA852061 CJW852057:CJW852061 CTS852057:CTS852061 DDO852057:DDO852061 DNK852057:DNK852061 DXG852057:DXG852061 EHC852057:EHC852061 EQY852057:EQY852061 FAU852057:FAU852061 FKQ852057:FKQ852061 FUM852057:FUM852061 GEI852057:GEI852061 GOE852057:GOE852061 GYA852057:GYA852061 HHW852057:HHW852061 HRS852057:HRS852061 IBO852057:IBO852061 ILK852057:ILK852061 IVG852057:IVG852061 JFC852057:JFC852061 JOY852057:JOY852061 JYU852057:JYU852061 KIQ852057:KIQ852061 KSM852057:KSM852061 LCI852057:LCI852061 LME852057:LME852061 LWA852057:LWA852061 MFW852057:MFW852061 MPS852057:MPS852061 MZO852057:MZO852061 NJK852057:NJK852061 NTG852057:NTG852061 ODC852057:ODC852061 OMY852057:OMY852061 OWU852057:OWU852061 PGQ852057:PGQ852061 PQM852057:PQM852061 QAI852057:QAI852061 QKE852057:QKE852061 QUA852057:QUA852061 RDW852057:RDW852061 RNS852057:RNS852061 RXO852057:RXO852061 SHK852057:SHK852061 SRG852057:SRG852061 TBC852057:TBC852061 TKY852057:TKY852061 TUU852057:TUU852061 UEQ852057:UEQ852061 UOM852057:UOM852061 UYI852057:UYI852061 VIE852057:VIE852061 VSA852057:VSA852061 WBW852057:WBW852061 WLS852057:WLS852061 WVO852057:WVO852061 G917593:G917597 JC917593:JC917597 SY917593:SY917597 ACU917593:ACU917597 AMQ917593:AMQ917597 AWM917593:AWM917597 BGI917593:BGI917597 BQE917593:BQE917597 CAA917593:CAA917597 CJW917593:CJW917597 CTS917593:CTS917597 DDO917593:DDO917597 DNK917593:DNK917597 DXG917593:DXG917597 EHC917593:EHC917597 EQY917593:EQY917597 FAU917593:FAU917597 FKQ917593:FKQ917597 FUM917593:FUM917597 GEI917593:GEI917597 GOE917593:GOE917597 GYA917593:GYA917597 HHW917593:HHW917597 HRS917593:HRS917597 IBO917593:IBO917597 ILK917593:ILK917597 IVG917593:IVG917597 JFC917593:JFC917597 JOY917593:JOY917597 JYU917593:JYU917597 KIQ917593:KIQ917597 KSM917593:KSM917597 LCI917593:LCI917597 LME917593:LME917597 LWA917593:LWA917597 MFW917593:MFW917597 MPS917593:MPS917597 MZO917593:MZO917597 NJK917593:NJK917597 NTG917593:NTG917597 ODC917593:ODC917597 OMY917593:OMY917597 OWU917593:OWU917597 PGQ917593:PGQ917597 PQM917593:PQM917597 QAI917593:QAI917597 QKE917593:QKE917597 QUA917593:QUA917597 RDW917593:RDW917597 RNS917593:RNS917597 RXO917593:RXO917597 SHK917593:SHK917597 SRG917593:SRG917597 TBC917593:TBC917597 TKY917593:TKY917597 TUU917593:TUU917597 UEQ917593:UEQ917597 UOM917593:UOM917597 UYI917593:UYI917597 VIE917593:VIE917597 VSA917593:VSA917597 WBW917593:WBW917597 WLS917593:WLS917597 WVO917593:WVO917597 G983129:G983133 JC983129:JC983133 SY983129:SY983133 ACU983129:ACU983133 AMQ983129:AMQ983133 AWM983129:AWM983133 BGI983129:BGI983133 BQE983129:BQE983133 CAA983129:CAA983133 CJW983129:CJW983133 CTS983129:CTS983133 DDO983129:DDO983133 DNK983129:DNK983133 DXG983129:DXG983133 EHC983129:EHC983133 EQY983129:EQY983133 FAU983129:FAU983133 FKQ983129:FKQ983133 FUM983129:FUM983133 GEI983129:GEI983133 GOE983129:GOE983133 GYA983129:GYA983133 HHW983129:HHW983133 HRS983129:HRS983133 IBO983129:IBO983133 ILK983129:ILK983133 IVG983129:IVG983133 JFC983129:JFC983133 JOY983129:JOY983133 JYU983129:JYU983133 KIQ983129:KIQ983133 KSM983129:KSM983133 LCI983129:LCI983133 LME983129:LME983133 LWA983129:LWA983133 MFW983129:MFW983133 MPS983129:MPS983133 MZO983129:MZO983133 NJK983129:NJK983133 NTG983129:NTG983133 ODC983129:ODC983133 OMY983129:OMY983133 OWU983129:OWU983133 PGQ983129:PGQ983133 PQM983129:PQM983133 QAI983129:QAI983133 QKE983129:QKE983133 QUA983129:QUA983133 RDW983129:RDW983133 RNS983129:RNS983133 RXO983129:RXO983133 SHK983129:SHK983133 SRG983129:SRG983133 TBC983129:TBC983133 TKY983129:TKY983133 TUU983129:TUU983133 UEQ983129:UEQ983133 UOM983129:UOM983133 UYI983129:UYI983133 VIE983129:VIE983133 VSA983129:VSA983133 WBW983129:WBW983133 WLS983129:WLS983133 WVO983129:WVO983133 G68:G72 JC68:JC72 SY68:SY72 ACU68:ACU72 AMQ68:AMQ72 AWM68:AWM72 BGI68:BGI72 BQE68:BQE72 CAA68:CAA72 CJW68:CJW72 CTS68:CTS72 DDO68:DDO72 DNK68:DNK72 DXG68:DXG72 EHC68:EHC72 EQY68:EQY72 FAU68:FAU72 FKQ68:FKQ72 FUM68:FUM72 GEI68:GEI72 GOE68:GOE72 GYA68:GYA72 HHW68:HHW72 HRS68:HRS72 IBO68:IBO72 ILK68:ILK72 IVG68:IVG72 JFC68:JFC72 JOY68:JOY72 JYU68:JYU72 KIQ68:KIQ72 KSM68:KSM72 LCI68:LCI72 LME68:LME72 LWA68:LWA72 MFW68:MFW72 MPS68:MPS72 MZO68:MZO72 NJK68:NJK72 NTG68:NTG72 ODC68:ODC72 OMY68:OMY72 OWU68:OWU72 PGQ68:PGQ72 PQM68:PQM72 QAI68:QAI72 QKE68:QKE72 QUA68:QUA72 RDW68:RDW72 RNS68:RNS72 RXO68:RXO72 SHK68:SHK72 SRG68:SRG72 TBC68:TBC72 TKY68:TKY72 TUU68:TUU72 UEQ68:UEQ72 UOM68:UOM72 UYI68:UYI72 VIE68:VIE72 VSA68:VSA72 WBW68:WBW72 WLS68:WLS72 WVO68:WVO72 G65611:G65615 JC65611:JC65615 SY65611:SY65615 ACU65611:ACU65615 AMQ65611:AMQ65615 AWM65611:AWM65615 BGI65611:BGI65615 BQE65611:BQE65615 CAA65611:CAA65615 CJW65611:CJW65615 CTS65611:CTS65615 DDO65611:DDO65615 DNK65611:DNK65615 DXG65611:DXG65615 EHC65611:EHC65615 EQY65611:EQY65615 FAU65611:FAU65615 FKQ65611:FKQ65615 FUM65611:FUM65615 GEI65611:GEI65615 GOE65611:GOE65615 GYA65611:GYA65615 HHW65611:HHW65615 HRS65611:HRS65615 IBO65611:IBO65615 ILK65611:ILK65615 IVG65611:IVG65615 JFC65611:JFC65615 JOY65611:JOY65615 JYU65611:JYU65615 KIQ65611:KIQ65615 KSM65611:KSM65615 LCI65611:LCI65615 LME65611:LME65615 LWA65611:LWA65615 MFW65611:MFW65615 MPS65611:MPS65615 MZO65611:MZO65615 NJK65611:NJK65615 NTG65611:NTG65615 ODC65611:ODC65615 OMY65611:OMY65615 OWU65611:OWU65615 PGQ65611:PGQ65615 PQM65611:PQM65615 QAI65611:QAI65615 QKE65611:QKE65615 QUA65611:QUA65615 RDW65611:RDW65615 RNS65611:RNS65615 RXO65611:RXO65615 SHK65611:SHK65615 SRG65611:SRG65615 TBC65611:TBC65615 TKY65611:TKY65615 TUU65611:TUU65615 UEQ65611:UEQ65615 UOM65611:UOM65615 UYI65611:UYI65615 VIE65611:VIE65615 VSA65611:VSA65615 WBW65611:WBW65615 WLS65611:WLS65615 WVO65611:WVO65615 G131147:G131151 JC131147:JC131151 SY131147:SY131151 ACU131147:ACU131151 AMQ131147:AMQ131151 AWM131147:AWM131151 BGI131147:BGI131151 BQE131147:BQE131151 CAA131147:CAA131151 CJW131147:CJW131151 CTS131147:CTS131151 DDO131147:DDO131151 DNK131147:DNK131151 DXG131147:DXG131151 EHC131147:EHC131151 EQY131147:EQY131151 FAU131147:FAU131151 FKQ131147:FKQ131151 FUM131147:FUM131151 GEI131147:GEI131151 GOE131147:GOE131151 GYA131147:GYA131151 HHW131147:HHW131151 HRS131147:HRS131151 IBO131147:IBO131151 ILK131147:ILK131151 IVG131147:IVG131151 JFC131147:JFC131151 JOY131147:JOY131151 JYU131147:JYU131151 KIQ131147:KIQ131151 KSM131147:KSM131151 LCI131147:LCI131151 LME131147:LME131151 LWA131147:LWA131151 MFW131147:MFW131151 MPS131147:MPS131151 MZO131147:MZO131151 NJK131147:NJK131151 NTG131147:NTG131151 ODC131147:ODC131151 OMY131147:OMY131151 OWU131147:OWU131151 PGQ131147:PGQ131151 PQM131147:PQM131151 QAI131147:QAI131151 QKE131147:QKE131151 QUA131147:QUA131151 RDW131147:RDW131151 RNS131147:RNS131151 RXO131147:RXO131151 SHK131147:SHK131151 SRG131147:SRG131151 TBC131147:TBC131151 TKY131147:TKY131151 TUU131147:TUU131151 UEQ131147:UEQ131151 UOM131147:UOM131151 UYI131147:UYI131151 VIE131147:VIE131151 VSA131147:VSA131151 WBW131147:WBW131151 WLS131147:WLS131151 WVO131147:WVO131151 G196683:G196687 JC196683:JC196687 SY196683:SY196687 ACU196683:ACU196687 AMQ196683:AMQ196687 AWM196683:AWM196687 BGI196683:BGI196687 BQE196683:BQE196687 CAA196683:CAA196687 CJW196683:CJW196687 CTS196683:CTS196687 DDO196683:DDO196687 DNK196683:DNK196687 DXG196683:DXG196687 EHC196683:EHC196687 EQY196683:EQY196687 FAU196683:FAU196687 FKQ196683:FKQ196687 FUM196683:FUM196687 GEI196683:GEI196687 GOE196683:GOE196687 GYA196683:GYA196687 HHW196683:HHW196687 HRS196683:HRS196687 IBO196683:IBO196687 ILK196683:ILK196687 IVG196683:IVG196687 JFC196683:JFC196687 JOY196683:JOY196687 JYU196683:JYU196687 KIQ196683:KIQ196687 KSM196683:KSM196687 LCI196683:LCI196687 LME196683:LME196687 LWA196683:LWA196687 MFW196683:MFW196687 MPS196683:MPS196687 MZO196683:MZO196687 NJK196683:NJK196687 NTG196683:NTG196687 ODC196683:ODC196687 OMY196683:OMY196687 OWU196683:OWU196687 PGQ196683:PGQ196687 PQM196683:PQM196687 QAI196683:QAI196687 QKE196683:QKE196687 QUA196683:QUA196687 RDW196683:RDW196687 RNS196683:RNS196687 RXO196683:RXO196687 SHK196683:SHK196687 SRG196683:SRG196687 TBC196683:TBC196687 TKY196683:TKY196687 TUU196683:TUU196687 UEQ196683:UEQ196687 UOM196683:UOM196687 UYI196683:UYI196687 VIE196683:VIE196687 VSA196683:VSA196687 WBW196683:WBW196687 WLS196683:WLS196687 WVO196683:WVO196687 G262219:G262223 JC262219:JC262223 SY262219:SY262223 ACU262219:ACU262223 AMQ262219:AMQ262223 AWM262219:AWM262223 BGI262219:BGI262223 BQE262219:BQE262223 CAA262219:CAA262223 CJW262219:CJW262223 CTS262219:CTS262223 DDO262219:DDO262223 DNK262219:DNK262223 DXG262219:DXG262223 EHC262219:EHC262223 EQY262219:EQY262223 FAU262219:FAU262223 FKQ262219:FKQ262223 FUM262219:FUM262223 GEI262219:GEI262223 GOE262219:GOE262223 GYA262219:GYA262223 HHW262219:HHW262223 HRS262219:HRS262223 IBO262219:IBO262223 ILK262219:ILK262223 IVG262219:IVG262223 JFC262219:JFC262223 JOY262219:JOY262223 JYU262219:JYU262223 KIQ262219:KIQ262223 KSM262219:KSM262223 LCI262219:LCI262223 LME262219:LME262223 LWA262219:LWA262223 MFW262219:MFW262223 MPS262219:MPS262223 MZO262219:MZO262223 NJK262219:NJK262223 NTG262219:NTG262223 ODC262219:ODC262223 OMY262219:OMY262223 OWU262219:OWU262223 PGQ262219:PGQ262223 PQM262219:PQM262223 QAI262219:QAI262223 QKE262219:QKE262223 QUA262219:QUA262223 RDW262219:RDW262223 RNS262219:RNS262223 RXO262219:RXO262223 SHK262219:SHK262223 SRG262219:SRG262223 TBC262219:TBC262223 TKY262219:TKY262223 TUU262219:TUU262223 UEQ262219:UEQ262223 UOM262219:UOM262223 UYI262219:UYI262223 VIE262219:VIE262223 VSA262219:VSA262223 WBW262219:WBW262223 WLS262219:WLS262223 WVO262219:WVO262223 G327755:G327759 JC327755:JC327759 SY327755:SY327759 ACU327755:ACU327759 AMQ327755:AMQ327759 AWM327755:AWM327759 BGI327755:BGI327759 BQE327755:BQE327759 CAA327755:CAA327759 CJW327755:CJW327759 CTS327755:CTS327759 DDO327755:DDO327759 DNK327755:DNK327759 DXG327755:DXG327759 EHC327755:EHC327759 EQY327755:EQY327759 FAU327755:FAU327759 FKQ327755:FKQ327759 FUM327755:FUM327759 GEI327755:GEI327759 GOE327755:GOE327759 GYA327755:GYA327759 HHW327755:HHW327759 HRS327755:HRS327759 IBO327755:IBO327759 ILK327755:ILK327759 IVG327755:IVG327759 JFC327755:JFC327759 JOY327755:JOY327759 JYU327755:JYU327759 KIQ327755:KIQ327759 KSM327755:KSM327759 LCI327755:LCI327759 LME327755:LME327759 LWA327755:LWA327759 MFW327755:MFW327759 MPS327755:MPS327759 MZO327755:MZO327759 NJK327755:NJK327759 NTG327755:NTG327759 ODC327755:ODC327759 OMY327755:OMY327759 OWU327755:OWU327759 PGQ327755:PGQ327759 PQM327755:PQM327759 QAI327755:QAI327759 QKE327755:QKE327759 QUA327755:QUA327759 RDW327755:RDW327759 RNS327755:RNS327759 RXO327755:RXO327759 SHK327755:SHK327759 SRG327755:SRG327759 TBC327755:TBC327759 TKY327755:TKY327759 TUU327755:TUU327759 UEQ327755:UEQ327759 UOM327755:UOM327759 UYI327755:UYI327759 VIE327755:VIE327759 VSA327755:VSA327759 WBW327755:WBW327759 WLS327755:WLS327759 WVO327755:WVO327759 G393291:G393295 JC393291:JC393295 SY393291:SY393295 ACU393291:ACU393295 AMQ393291:AMQ393295 AWM393291:AWM393295 BGI393291:BGI393295 BQE393291:BQE393295 CAA393291:CAA393295 CJW393291:CJW393295 CTS393291:CTS393295 DDO393291:DDO393295 DNK393291:DNK393295 DXG393291:DXG393295 EHC393291:EHC393295 EQY393291:EQY393295 FAU393291:FAU393295 FKQ393291:FKQ393295 FUM393291:FUM393295 GEI393291:GEI393295 GOE393291:GOE393295 GYA393291:GYA393295 HHW393291:HHW393295 HRS393291:HRS393295 IBO393291:IBO393295 ILK393291:ILK393295 IVG393291:IVG393295 JFC393291:JFC393295 JOY393291:JOY393295 JYU393291:JYU393295 KIQ393291:KIQ393295 KSM393291:KSM393295 LCI393291:LCI393295 LME393291:LME393295 LWA393291:LWA393295 MFW393291:MFW393295 MPS393291:MPS393295 MZO393291:MZO393295 NJK393291:NJK393295 NTG393291:NTG393295 ODC393291:ODC393295 OMY393291:OMY393295 OWU393291:OWU393295 PGQ393291:PGQ393295 PQM393291:PQM393295 QAI393291:QAI393295 QKE393291:QKE393295 QUA393291:QUA393295 RDW393291:RDW393295 RNS393291:RNS393295 RXO393291:RXO393295 SHK393291:SHK393295 SRG393291:SRG393295 TBC393291:TBC393295 TKY393291:TKY393295 TUU393291:TUU393295 UEQ393291:UEQ393295 UOM393291:UOM393295 UYI393291:UYI393295 VIE393291:VIE393295 VSA393291:VSA393295 WBW393291:WBW393295 WLS393291:WLS393295 WVO393291:WVO393295 G458827:G458831 JC458827:JC458831 SY458827:SY458831 ACU458827:ACU458831 AMQ458827:AMQ458831 AWM458827:AWM458831 BGI458827:BGI458831 BQE458827:BQE458831 CAA458827:CAA458831 CJW458827:CJW458831 CTS458827:CTS458831 DDO458827:DDO458831 DNK458827:DNK458831 DXG458827:DXG458831 EHC458827:EHC458831 EQY458827:EQY458831 FAU458827:FAU458831 FKQ458827:FKQ458831 FUM458827:FUM458831 GEI458827:GEI458831 GOE458827:GOE458831 GYA458827:GYA458831 HHW458827:HHW458831 HRS458827:HRS458831 IBO458827:IBO458831 ILK458827:ILK458831 IVG458827:IVG458831 JFC458827:JFC458831 JOY458827:JOY458831 JYU458827:JYU458831 KIQ458827:KIQ458831 KSM458827:KSM458831 LCI458827:LCI458831 LME458827:LME458831 LWA458827:LWA458831 MFW458827:MFW458831 MPS458827:MPS458831 MZO458827:MZO458831 NJK458827:NJK458831 NTG458827:NTG458831 ODC458827:ODC458831 OMY458827:OMY458831 OWU458827:OWU458831 PGQ458827:PGQ458831 PQM458827:PQM458831 QAI458827:QAI458831 QKE458827:QKE458831 QUA458827:QUA458831 RDW458827:RDW458831 RNS458827:RNS458831 RXO458827:RXO458831 SHK458827:SHK458831 SRG458827:SRG458831 TBC458827:TBC458831 TKY458827:TKY458831 TUU458827:TUU458831 UEQ458827:UEQ458831 UOM458827:UOM458831 UYI458827:UYI458831 VIE458827:VIE458831 VSA458827:VSA458831 WBW458827:WBW458831 WLS458827:WLS458831 WVO458827:WVO458831 G524363:G524367 JC524363:JC524367 SY524363:SY524367 ACU524363:ACU524367 AMQ524363:AMQ524367 AWM524363:AWM524367 BGI524363:BGI524367 BQE524363:BQE524367 CAA524363:CAA524367 CJW524363:CJW524367 CTS524363:CTS524367 DDO524363:DDO524367 DNK524363:DNK524367 DXG524363:DXG524367 EHC524363:EHC524367 EQY524363:EQY524367 FAU524363:FAU524367 FKQ524363:FKQ524367 FUM524363:FUM524367 GEI524363:GEI524367 GOE524363:GOE524367 GYA524363:GYA524367 HHW524363:HHW524367 HRS524363:HRS524367 IBO524363:IBO524367 ILK524363:ILK524367 IVG524363:IVG524367 JFC524363:JFC524367 JOY524363:JOY524367 JYU524363:JYU524367 KIQ524363:KIQ524367 KSM524363:KSM524367 LCI524363:LCI524367 LME524363:LME524367 LWA524363:LWA524367 MFW524363:MFW524367 MPS524363:MPS524367 MZO524363:MZO524367 NJK524363:NJK524367 NTG524363:NTG524367 ODC524363:ODC524367 OMY524363:OMY524367 OWU524363:OWU524367 PGQ524363:PGQ524367 PQM524363:PQM524367 QAI524363:QAI524367 QKE524363:QKE524367 QUA524363:QUA524367 RDW524363:RDW524367 RNS524363:RNS524367 RXO524363:RXO524367 SHK524363:SHK524367 SRG524363:SRG524367 TBC524363:TBC524367 TKY524363:TKY524367 TUU524363:TUU524367 UEQ524363:UEQ524367 UOM524363:UOM524367 UYI524363:UYI524367 VIE524363:VIE524367 VSA524363:VSA524367 WBW524363:WBW524367 WLS524363:WLS524367 WVO524363:WVO524367 G589899:G589903 JC589899:JC589903 SY589899:SY589903 ACU589899:ACU589903 AMQ589899:AMQ589903 AWM589899:AWM589903 BGI589899:BGI589903 BQE589899:BQE589903 CAA589899:CAA589903 CJW589899:CJW589903 CTS589899:CTS589903 DDO589899:DDO589903 DNK589899:DNK589903 DXG589899:DXG589903 EHC589899:EHC589903 EQY589899:EQY589903 FAU589899:FAU589903 FKQ589899:FKQ589903 FUM589899:FUM589903 GEI589899:GEI589903 GOE589899:GOE589903 GYA589899:GYA589903 HHW589899:HHW589903 HRS589899:HRS589903 IBO589899:IBO589903 ILK589899:ILK589903 IVG589899:IVG589903 JFC589899:JFC589903 JOY589899:JOY589903 JYU589899:JYU589903 KIQ589899:KIQ589903 KSM589899:KSM589903 LCI589899:LCI589903 LME589899:LME589903 LWA589899:LWA589903 MFW589899:MFW589903 MPS589899:MPS589903 MZO589899:MZO589903 NJK589899:NJK589903 NTG589899:NTG589903 ODC589899:ODC589903 OMY589899:OMY589903 OWU589899:OWU589903 PGQ589899:PGQ589903 PQM589899:PQM589903 QAI589899:QAI589903 QKE589899:QKE589903 QUA589899:QUA589903 RDW589899:RDW589903 RNS589899:RNS589903 RXO589899:RXO589903 SHK589899:SHK589903 SRG589899:SRG589903 TBC589899:TBC589903 TKY589899:TKY589903 TUU589899:TUU589903 UEQ589899:UEQ589903 UOM589899:UOM589903 UYI589899:UYI589903 VIE589899:VIE589903 VSA589899:VSA589903 WBW589899:WBW589903 WLS589899:WLS589903 WVO589899:WVO589903 G655435:G655439 JC655435:JC655439 SY655435:SY655439 ACU655435:ACU655439 AMQ655435:AMQ655439 AWM655435:AWM655439 BGI655435:BGI655439 BQE655435:BQE655439 CAA655435:CAA655439 CJW655435:CJW655439 CTS655435:CTS655439 DDO655435:DDO655439 DNK655435:DNK655439 DXG655435:DXG655439 EHC655435:EHC655439 EQY655435:EQY655439 FAU655435:FAU655439 FKQ655435:FKQ655439 FUM655435:FUM655439 GEI655435:GEI655439 GOE655435:GOE655439 GYA655435:GYA655439 HHW655435:HHW655439 HRS655435:HRS655439 IBO655435:IBO655439 ILK655435:ILK655439 IVG655435:IVG655439 JFC655435:JFC655439 JOY655435:JOY655439 JYU655435:JYU655439 KIQ655435:KIQ655439 KSM655435:KSM655439 LCI655435:LCI655439 LME655435:LME655439 LWA655435:LWA655439 MFW655435:MFW655439 MPS655435:MPS655439 MZO655435:MZO655439 NJK655435:NJK655439 NTG655435:NTG655439 ODC655435:ODC655439 OMY655435:OMY655439 OWU655435:OWU655439 PGQ655435:PGQ655439 PQM655435:PQM655439 QAI655435:QAI655439 QKE655435:QKE655439 QUA655435:QUA655439 RDW655435:RDW655439 RNS655435:RNS655439 RXO655435:RXO655439 SHK655435:SHK655439 SRG655435:SRG655439 TBC655435:TBC655439 TKY655435:TKY655439 TUU655435:TUU655439 UEQ655435:UEQ655439 UOM655435:UOM655439 UYI655435:UYI655439 VIE655435:VIE655439 VSA655435:VSA655439 WBW655435:WBW655439 WLS655435:WLS655439 WVO655435:WVO655439 G720971:G720975 JC720971:JC720975 SY720971:SY720975 ACU720971:ACU720975 AMQ720971:AMQ720975 AWM720971:AWM720975 BGI720971:BGI720975 BQE720971:BQE720975 CAA720971:CAA720975 CJW720971:CJW720975 CTS720971:CTS720975 DDO720971:DDO720975 DNK720971:DNK720975 DXG720971:DXG720975 EHC720971:EHC720975 EQY720971:EQY720975 FAU720971:FAU720975 FKQ720971:FKQ720975 FUM720971:FUM720975 GEI720971:GEI720975 GOE720971:GOE720975 GYA720971:GYA720975 HHW720971:HHW720975 HRS720971:HRS720975 IBO720971:IBO720975 ILK720971:ILK720975 IVG720971:IVG720975 JFC720971:JFC720975 JOY720971:JOY720975 JYU720971:JYU720975 KIQ720971:KIQ720975 KSM720971:KSM720975 LCI720971:LCI720975 LME720971:LME720975 LWA720971:LWA720975 MFW720971:MFW720975 MPS720971:MPS720975 MZO720971:MZO720975 NJK720971:NJK720975 NTG720971:NTG720975 ODC720971:ODC720975 OMY720971:OMY720975 OWU720971:OWU720975 PGQ720971:PGQ720975 PQM720971:PQM720975 QAI720971:QAI720975 QKE720971:QKE720975 QUA720971:QUA720975 RDW720971:RDW720975 RNS720971:RNS720975 RXO720971:RXO720975 SHK720971:SHK720975 SRG720971:SRG720975 TBC720971:TBC720975 TKY720971:TKY720975 TUU720971:TUU720975 UEQ720971:UEQ720975 UOM720971:UOM720975 UYI720971:UYI720975 VIE720971:VIE720975 VSA720971:VSA720975 WBW720971:WBW720975 WLS720971:WLS720975 WVO720971:WVO720975 G786507:G786511 JC786507:JC786511 SY786507:SY786511 ACU786507:ACU786511 AMQ786507:AMQ786511 AWM786507:AWM786511 BGI786507:BGI786511 BQE786507:BQE786511 CAA786507:CAA786511 CJW786507:CJW786511 CTS786507:CTS786511 DDO786507:DDO786511 DNK786507:DNK786511 DXG786507:DXG786511 EHC786507:EHC786511 EQY786507:EQY786511 FAU786507:FAU786511 FKQ786507:FKQ786511 FUM786507:FUM786511 GEI786507:GEI786511 GOE786507:GOE786511 GYA786507:GYA786511 HHW786507:HHW786511 HRS786507:HRS786511 IBO786507:IBO786511 ILK786507:ILK786511 IVG786507:IVG786511 JFC786507:JFC786511 JOY786507:JOY786511 JYU786507:JYU786511 KIQ786507:KIQ786511 KSM786507:KSM786511 LCI786507:LCI786511 LME786507:LME786511 LWA786507:LWA786511 MFW786507:MFW786511 MPS786507:MPS786511 MZO786507:MZO786511 NJK786507:NJK786511 NTG786507:NTG786511 ODC786507:ODC786511 OMY786507:OMY786511 OWU786507:OWU786511 PGQ786507:PGQ786511 PQM786507:PQM786511 QAI786507:QAI786511 QKE786507:QKE786511 QUA786507:QUA786511 RDW786507:RDW786511 RNS786507:RNS786511 RXO786507:RXO786511 SHK786507:SHK786511 SRG786507:SRG786511 TBC786507:TBC786511 TKY786507:TKY786511 TUU786507:TUU786511 UEQ786507:UEQ786511 UOM786507:UOM786511 UYI786507:UYI786511 VIE786507:VIE786511 VSA786507:VSA786511 WBW786507:WBW786511 WLS786507:WLS786511 WVO786507:WVO786511 G852043:G852047 JC852043:JC852047 SY852043:SY852047 ACU852043:ACU852047 AMQ852043:AMQ852047 AWM852043:AWM852047 BGI852043:BGI852047 BQE852043:BQE852047 CAA852043:CAA852047 CJW852043:CJW852047 CTS852043:CTS852047 DDO852043:DDO852047 DNK852043:DNK852047 DXG852043:DXG852047 EHC852043:EHC852047 EQY852043:EQY852047 FAU852043:FAU852047 FKQ852043:FKQ852047 FUM852043:FUM852047 GEI852043:GEI852047 GOE852043:GOE852047 GYA852043:GYA852047 HHW852043:HHW852047 HRS852043:HRS852047 IBO852043:IBO852047 ILK852043:ILK852047 IVG852043:IVG852047 JFC852043:JFC852047 JOY852043:JOY852047 JYU852043:JYU852047 KIQ852043:KIQ852047 KSM852043:KSM852047 LCI852043:LCI852047 LME852043:LME852047 LWA852043:LWA852047 MFW852043:MFW852047 MPS852043:MPS852047 MZO852043:MZO852047 NJK852043:NJK852047 NTG852043:NTG852047 ODC852043:ODC852047 OMY852043:OMY852047 OWU852043:OWU852047 PGQ852043:PGQ852047 PQM852043:PQM852047 QAI852043:QAI852047 QKE852043:QKE852047 QUA852043:QUA852047 RDW852043:RDW852047 RNS852043:RNS852047 RXO852043:RXO852047 SHK852043:SHK852047 SRG852043:SRG852047 TBC852043:TBC852047 TKY852043:TKY852047 TUU852043:TUU852047 UEQ852043:UEQ852047 UOM852043:UOM852047 UYI852043:UYI852047 VIE852043:VIE852047 VSA852043:VSA852047 WBW852043:WBW852047 WLS852043:WLS852047 WVO852043:WVO852047 G917579:G917583 JC917579:JC917583 SY917579:SY917583 ACU917579:ACU917583 AMQ917579:AMQ917583 AWM917579:AWM917583 BGI917579:BGI917583 BQE917579:BQE917583 CAA917579:CAA917583 CJW917579:CJW917583 CTS917579:CTS917583 DDO917579:DDO917583 DNK917579:DNK917583 DXG917579:DXG917583 EHC917579:EHC917583 EQY917579:EQY917583 FAU917579:FAU917583 FKQ917579:FKQ917583 FUM917579:FUM917583 GEI917579:GEI917583 GOE917579:GOE917583 GYA917579:GYA917583 HHW917579:HHW917583 HRS917579:HRS917583 IBO917579:IBO917583 ILK917579:ILK917583 IVG917579:IVG917583 JFC917579:JFC917583 JOY917579:JOY917583 JYU917579:JYU917583 KIQ917579:KIQ917583 KSM917579:KSM917583 LCI917579:LCI917583 LME917579:LME917583 LWA917579:LWA917583 MFW917579:MFW917583 MPS917579:MPS917583 MZO917579:MZO917583 NJK917579:NJK917583 NTG917579:NTG917583 ODC917579:ODC917583 OMY917579:OMY917583 OWU917579:OWU917583 PGQ917579:PGQ917583 PQM917579:PQM917583 QAI917579:QAI917583 QKE917579:QKE917583 QUA917579:QUA917583 RDW917579:RDW917583 RNS917579:RNS917583 RXO917579:RXO917583 SHK917579:SHK917583 SRG917579:SRG917583 TBC917579:TBC917583 TKY917579:TKY917583 TUU917579:TUU917583 UEQ917579:UEQ917583 UOM917579:UOM917583 UYI917579:UYI917583 VIE917579:VIE917583 VSA917579:VSA917583 WBW917579:WBW917583 WLS917579:WLS917583 WVO917579:WVO917583 G983115:G983119 JC983115:JC983119 SY983115:SY983119 ACU983115:ACU983119 AMQ983115:AMQ983119 AWM983115:AWM983119 BGI983115:BGI983119 BQE983115:BQE983119 CAA983115:CAA983119 CJW983115:CJW983119 CTS983115:CTS983119 DDO983115:DDO983119 DNK983115:DNK983119 DXG983115:DXG983119 EHC983115:EHC983119 EQY983115:EQY983119 FAU983115:FAU983119 FKQ983115:FKQ983119 FUM983115:FUM983119 GEI983115:GEI983119 GOE983115:GOE983119 GYA983115:GYA983119 HHW983115:HHW983119 HRS983115:HRS983119 IBO983115:IBO983119 ILK983115:ILK983119 IVG983115:IVG983119 JFC983115:JFC983119 JOY983115:JOY983119 JYU983115:JYU983119 KIQ983115:KIQ983119 KSM983115:KSM983119 LCI983115:LCI983119 LME983115:LME983119 LWA983115:LWA983119 MFW983115:MFW983119 MPS983115:MPS983119 MZO983115:MZO983119 NJK983115:NJK983119 NTG983115:NTG983119 ODC983115:ODC983119 OMY983115:OMY983119 OWU983115:OWU983119 PGQ983115:PGQ983119 PQM983115:PQM983119 QAI983115:QAI983119 QKE983115:QKE983119 QUA983115:QUA983119 RDW983115:RDW983119 RNS983115:RNS983119 RXO983115:RXO983119 SHK983115:SHK983119 SRG983115:SRG983119 TBC983115:TBC983119 TKY983115:TKY983119 TUU983115:TUU983119 UEQ983115:UEQ983119 UOM983115:UOM983119 UYI983115:UYI983119 VIE983115:VIE983119 VSA983115:VSA983119 WBW983115:WBW983119 WLS983115:WLS983119 WVO983115:WVO983119 I56:J60 JE56:JF60 TA56:TB60 ACW56:ACX60 AMS56:AMT60 AWO56:AWP60 BGK56:BGL60 BQG56:BQH60 CAC56:CAD60 CJY56:CJZ60 CTU56:CTV60 DDQ56:DDR60 DNM56:DNN60 DXI56:DXJ60 EHE56:EHF60 ERA56:ERB60 FAW56:FAX60 FKS56:FKT60 FUO56:FUP60 GEK56:GEL60 GOG56:GOH60 GYC56:GYD60 HHY56:HHZ60 HRU56:HRV60 IBQ56:IBR60 ILM56:ILN60 IVI56:IVJ60 JFE56:JFF60 JPA56:JPB60 JYW56:JYX60 KIS56:KIT60 KSO56:KSP60 LCK56:LCL60 LMG56:LMH60 LWC56:LWD60 MFY56:MFZ60 MPU56:MPV60 MZQ56:MZR60 NJM56:NJN60 NTI56:NTJ60 ODE56:ODF60 ONA56:ONB60 OWW56:OWX60 PGS56:PGT60 PQO56:PQP60 QAK56:QAL60 QKG56:QKH60 QUC56:QUD60 RDY56:RDZ60 RNU56:RNV60 RXQ56:RXR60 SHM56:SHN60 SRI56:SRJ60 TBE56:TBF60 TLA56:TLB60 TUW56:TUX60 UES56:UET60 UOO56:UOP60 UYK56:UYL60 VIG56:VIH60 VSC56:VSD60 WBY56:WBZ60 WLU56:WLV60 WVQ56:WVR60 I65599:J65603 JE65599:JF65603 TA65599:TB65603 ACW65599:ACX65603 AMS65599:AMT65603 AWO65599:AWP65603 BGK65599:BGL65603 BQG65599:BQH65603 CAC65599:CAD65603 CJY65599:CJZ65603 CTU65599:CTV65603 DDQ65599:DDR65603 DNM65599:DNN65603 DXI65599:DXJ65603 EHE65599:EHF65603 ERA65599:ERB65603 FAW65599:FAX65603 FKS65599:FKT65603 FUO65599:FUP65603 GEK65599:GEL65603 GOG65599:GOH65603 GYC65599:GYD65603 HHY65599:HHZ65603 HRU65599:HRV65603 IBQ65599:IBR65603 ILM65599:ILN65603 IVI65599:IVJ65603 JFE65599:JFF65603 JPA65599:JPB65603 JYW65599:JYX65603 KIS65599:KIT65603 KSO65599:KSP65603 LCK65599:LCL65603 LMG65599:LMH65603 LWC65599:LWD65603 MFY65599:MFZ65603 MPU65599:MPV65603 MZQ65599:MZR65603 NJM65599:NJN65603 NTI65599:NTJ65603 ODE65599:ODF65603 ONA65599:ONB65603 OWW65599:OWX65603 PGS65599:PGT65603 PQO65599:PQP65603 QAK65599:QAL65603 QKG65599:QKH65603 QUC65599:QUD65603 RDY65599:RDZ65603 RNU65599:RNV65603 RXQ65599:RXR65603 SHM65599:SHN65603 SRI65599:SRJ65603 TBE65599:TBF65603 TLA65599:TLB65603 TUW65599:TUX65603 UES65599:UET65603 UOO65599:UOP65603 UYK65599:UYL65603 VIG65599:VIH65603 VSC65599:VSD65603 WBY65599:WBZ65603 WLU65599:WLV65603 WVQ65599:WVR65603 I131135:J131139 JE131135:JF131139 TA131135:TB131139 ACW131135:ACX131139 AMS131135:AMT131139 AWO131135:AWP131139 BGK131135:BGL131139 BQG131135:BQH131139 CAC131135:CAD131139 CJY131135:CJZ131139 CTU131135:CTV131139 DDQ131135:DDR131139 DNM131135:DNN131139 DXI131135:DXJ131139 EHE131135:EHF131139 ERA131135:ERB131139 FAW131135:FAX131139 FKS131135:FKT131139 FUO131135:FUP131139 GEK131135:GEL131139 GOG131135:GOH131139 GYC131135:GYD131139 HHY131135:HHZ131139 HRU131135:HRV131139 IBQ131135:IBR131139 ILM131135:ILN131139 IVI131135:IVJ131139 JFE131135:JFF131139 JPA131135:JPB131139 JYW131135:JYX131139 KIS131135:KIT131139 KSO131135:KSP131139 LCK131135:LCL131139 LMG131135:LMH131139 LWC131135:LWD131139 MFY131135:MFZ131139 MPU131135:MPV131139 MZQ131135:MZR131139 NJM131135:NJN131139 NTI131135:NTJ131139 ODE131135:ODF131139 ONA131135:ONB131139 OWW131135:OWX131139 PGS131135:PGT131139 PQO131135:PQP131139 QAK131135:QAL131139 QKG131135:QKH131139 QUC131135:QUD131139 RDY131135:RDZ131139 RNU131135:RNV131139 RXQ131135:RXR131139 SHM131135:SHN131139 SRI131135:SRJ131139 TBE131135:TBF131139 TLA131135:TLB131139 TUW131135:TUX131139 UES131135:UET131139 UOO131135:UOP131139 UYK131135:UYL131139 VIG131135:VIH131139 VSC131135:VSD131139 WBY131135:WBZ131139 WLU131135:WLV131139 WVQ131135:WVR131139 I196671:J196675 JE196671:JF196675 TA196671:TB196675 ACW196671:ACX196675 AMS196671:AMT196675 AWO196671:AWP196675 BGK196671:BGL196675 BQG196671:BQH196675 CAC196671:CAD196675 CJY196671:CJZ196675 CTU196671:CTV196675 DDQ196671:DDR196675 DNM196671:DNN196675 DXI196671:DXJ196675 EHE196671:EHF196675 ERA196671:ERB196675 FAW196671:FAX196675 FKS196671:FKT196675 FUO196671:FUP196675 GEK196671:GEL196675 GOG196671:GOH196675 GYC196671:GYD196675 HHY196671:HHZ196675 HRU196671:HRV196675 IBQ196671:IBR196675 ILM196671:ILN196675 IVI196671:IVJ196675 JFE196671:JFF196675 JPA196671:JPB196675 JYW196671:JYX196675 KIS196671:KIT196675 KSO196671:KSP196675 LCK196671:LCL196675 LMG196671:LMH196675 LWC196671:LWD196675 MFY196671:MFZ196675 MPU196671:MPV196675 MZQ196671:MZR196675 NJM196671:NJN196675 NTI196671:NTJ196675 ODE196671:ODF196675 ONA196671:ONB196675 OWW196671:OWX196675 PGS196671:PGT196675 PQO196671:PQP196675 QAK196671:QAL196675 QKG196671:QKH196675 QUC196671:QUD196675 RDY196671:RDZ196675 RNU196671:RNV196675 RXQ196671:RXR196675 SHM196671:SHN196675 SRI196671:SRJ196675 TBE196671:TBF196675 TLA196671:TLB196675 TUW196671:TUX196675 UES196671:UET196675 UOO196671:UOP196675 UYK196671:UYL196675 VIG196671:VIH196675 VSC196671:VSD196675 WBY196671:WBZ196675 WLU196671:WLV196675 WVQ196671:WVR196675 I262207:J262211 JE262207:JF262211 TA262207:TB262211 ACW262207:ACX262211 AMS262207:AMT262211 AWO262207:AWP262211 BGK262207:BGL262211 BQG262207:BQH262211 CAC262207:CAD262211 CJY262207:CJZ262211 CTU262207:CTV262211 DDQ262207:DDR262211 DNM262207:DNN262211 DXI262207:DXJ262211 EHE262207:EHF262211 ERA262207:ERB262211 FAW262207:FAX262211 FKS262207:FKT262211 FUO262207:FUP262211 GEK262207:GEL262211 GOG262207:GOH262211 GYC262207:GYD262211 HHY262207:HHZ262211 HRU262207:HRV262211 IBQ262207:IBR262211 ILM262207:ILN262211 IVI262207:IVJ262211 JFE262207:JFF262211 JPA262207:JPB262211 JYW262207:JYX262211 KIS262207:KIT262211 KSO262207:KSP262211 LCK262207:LCL262211 LMG262207:LMH262211 LWC262207:LWD262211 MFY262207:MFZ262211 MPU262207:MPV262211 MZQ262207:MZR262211 NJM262207:NJN262211 NTI262207:NTJ262211 ODE262207:ODF262211 ONA262207:ONB262211 OWW262207:OWX262211 PGS262207:PGT262211 PQO262207:PQP262211 QAK262207:QAL262211 QKG262207:QKH262211 QUC262207:QUD262211 RDY262207:RDZ262211 RNU262207:RNV262211 RXQ262207:RXR262211 SHM262207:SHN262211 SRI262207:SRJ262211 TBE262207:TBF262211 TLA262207:TLB262211 TUW262207:TUX262211 UES262207:UET262211 UOO262207:UOP262211 UYK262207:UYL262211 VIG262207:VIH262211 VSC262207:VSD262211 WBY262207:WBZ262211 WLU262207:WLV262211 WVQ262207:WVR262211 I327743:J327747 JE327743:JF327747 TA327743:TB327747 ACW327743:ACX327747 AMS327743:AMT327747 AWO327743:AWP327747 BGK327743:BGL327747 BQG327743:BQH327747 CAC327743:CAD327747 CJY327743:CJZ327747 CTU327743:CTV327747 DDQ327743:DDR327747 DNM327743:DNN327747 DXI327743:DXJ327747 EHE327743:EHF327747 ERA327743:ERB327747 FAW327743:FAX327747 FKS327743:FKT327747 FUO327743:FUP327747 GEK327743:GEL327747 GOG327743:GOH327747 GYC327743:GYD327747 HHY327743:HHZ327747 HRU327743:HRV327747 IBQ327743:IBR327747 ILM327743:ILN327747 IVI327743:IVJ327747 JFE327743:JFF327747 JPA327743:JPB327747 JYW327743:JYX327747 KIS327743:KIT327747 KSO327743:KSP327747 LCK327743:LCL327747 LMG327743:LMH327747 LWC327743:LWD327747 MFY327743:MFZ327747 MPU327743:MPV327747 MZQ327743:MZR327747 NJM327743:NJN327747 NTI327743:NTJ327747 ODE327743:ODF327747 ONA327743:ONB327747 OWW327743:OWX327747 PGS327743:PGT327747 PQO327743:PQP327747 QAK327743:QAL327747 QKG327743:QKH327747 QUC327743:QUD327747 RDY327743:RDZ327747 RNU327743:RNV327747 RXQ327743:RXR327747 SHM327743:SHN327747 SRI327743:SRJ327747 TBE327743:TBF327747 TLA327743:TLB327747 TUW327743:TUX327747 UES327743:UET327747 UOO327743:UOP327747 UYK327743:UYL327747 VIG327743:VIH327747 VSC327743:VSD327747 WBY327743:WBZ327747 WLU327743:WLV327747 WVQ327743:WVR327747 I393279:J393283 JE393279:JF393283 TA393279:TB393283 ACW393279:ACX393283 AMS393279:AMT393283 AWO393279:AWP393283 BGK393279:BGL393283 BQG393279:BQH393283 CAC393279:CAD393283 CJY393279:CJZ393283 CTU393279:CTV393283 DDQ393279:DDR393283 DNM393279:DNN393283 DXI393279:DXJ393283 EHE393279:EHF393283 ERA393279:ERB393283 FAW393279:FAX393283 FKS393279:FKT393283 FUO393279:FUP393283 GEK393279:GEL393283 GOG393279:GOH393283 GYC393279:GYD393283 HHY393279:HHZ393283 HRU393279:HRV393283 IBQ393279:IBR393283 ILM393279:ILN393283 IVI393279:IVJ393283 JFE393279:JFF393283 JPA393279:JPB393283 JYW393279:JYX393283 KIS393279:KIT393283 KSO393279:KSP393283 LCK393279:LCL393283 LMG393279:LMH393283 LWC393279:LWD393283 MFY393279:MFZ393283 MPU393279:MPV393283 MZQ393279:MZR393283 NJM393279:NJN393283 NTI393279:NTJ393283 ODE393279:ODF393283 ONA393279:ONB393283 OWW393279:OWX393283 PGS393279:PGT393283 PQO393279:PQP393283 QAK393279:QAL393283 QKG393279:QKH393283 QUC393279:QUD393283 RDY393279:RDZ393283 RNU393279:RNV393283 RXQ393279:RXR393283 SHM393279:SHN393283 SRI393279:SRJ393283 TBE393279:TBF393283 TLA393279:TLB393283 TUW393279:TUX393283 UES393279:UET393283 UOO393279:UOP393283 UYK393279:UYL393283 VIG393279:VIH393283 VSC393279:VSD393283 WBY393279:WBZ393283 WLU393279:WLV393283 WVQ393279:WVR393283 I458815:J458819 JE458815:JF458819 TA458815:TB458819 ACW458815:ACX458819 AMS458815:AMT458819 AWO458815:AWP458819 BGK458815:BGL458819 BQG458815:BQH458819 CAC458815:CAD458819 CJY458815:CJZ458819 CTU458815:CTV458819 DDQ458815:DDR458819 DNM458815:DNN458819 DXI458815:DXJ458819 EHE458815:EHF458819 ERA458815:ERB458819 FAW458815:FAX458819 FKS458815:FKT458819 FUO458815:FUP458819 GEK458815:GEL458819 GOG458815:GOH458819 GYC458815:GYD458819 HHY458815:HHZ458819 HRU458815:HRV458819 IBQ458815:IBR458819 ILM458815:ILN458819 IVI458815:IVJ458819 JFE458815:JFF458819 JPA458815:JPB458819 JYW458815:JYX458819 KIS458815:KIT458819 KSO458815:KSP458819 LCK458815:LCL458819 LMG458815:LMH458819 LWC458815:LWD458819 MFY458815:MFZ458819 MPU458815:MPV458819 MZQ458815:MZR458819 NJM458815:NJN458819 NTI458815:NTJ458819 ODE458815:ODF458819 ONA458815:ONB458819 OWW458815:OWX458819 PGS458815:PGT458819 PQO458815:PQP458819 QAK458815:QAL458819 QKG458815:QKH458819 QUC458815:QUD458819 RDY458815:RDZ458819 RNU458815:RNV458819 RXQ458815:RXR458819 SHM458815:SHN458819 SRI458815:SRJ458819 TBE458815:TBF458819 TLA458815:TLB458819 TUW458815:TUX458819 UES458815:UET458819 UOO458815:UOP458819 UYK458815:UYL458819 VIG458815:VIH458819 VSC458815:VSD458819 WBY458815:WBZ458819 WLU458815:WLV458819 WVQ458815:WVR458819 I524351:J524355 JE524351:JF524355 TA524351:TB524355 ACW524351:ACX524355 AMS524351:AMT524355 AWO524351:AWP524355 BGK524351:BGL524355 BQG524351:BQH524355 CAC524351:CAD524355 CJY524351:CJZ524355 CTU524351:CTV524355 DDQ524351:DDR524355 DNM524351:DNN524355 DXI524351:DXJ524355 EHE524351:EHF524355 ERA524351:ERB524355 FAW524351:FAX524355 FKS524351:FKT524355 FUO524351:FUP524355 GEK524351:GEL524355 GOG524351:GOH524355 GYC524351:GYD524355 HHY524351:HHZ524355 HRU524351:HRV524355 IBQ524351:IBR524355 ILM524351:ILN524355 IVI524351:IVJ524355 JFE524351:JFF524355 JPA524351:JPB524355 JYW524351:JYX524355 KIS524351:KIT524355 KSO524351:KSP524355 LCK524351:LCL524355 LMG524351:LMH524355 LWC524351:LWD524355 MFY524351:MFZ524355 MPU524351:MPV524355 MZQ524351:MZR524355 NJM524351:NJN524355 NTI524351:NTJ524355 ODE524351:ODF524355 ONA524351:ONB524355 OWW524351:OWX524355 PGS524351:PGT524355 PQO524351:PQP524355 QAK524351:QAL524355 QKG524351:QKH524355 QUC524351:QUD524355 RDY524351:RDZ524355 RNU524351:RNV524355 RXQ524351:RXR524355 SHM524351:SHN524355 SRI524351:SRJ524355 TBE524351:TBF524355 TLA524351:TLB524355 TUW524351:TUX524355 UES524351:UET524355 UOO524351:UOP524355 UYK524351:UYL524355 VIG524351:VIH524355 VSC524351:VSD524355 WBY524351:WBZ524355 WLU524351:WLV524355 WVQ524351:WVR524355 I589887:J589891 JE589887:JF589891 TA589887:TB589891 ACW589887:ACX589891 AMS589887:AMT589891 AWO589887:AWP589891 BGK589887:BGL589891 BQG589887:BQH589891 CAC589887:CAD589891 CJY589887:CJZ589891 CTU589887:CTV589891 DDQ589887:DDR589891 DNM589887:DNN589891 DXI589887:DXJ589891 EHE589887:EHF589891 ERA589887:ERB589891 FAW589887:FAX589891 FKS589887:FKT589891 FUO589887:FUP589891 GEK589887:GEL589891 GOG589887:GOH589891 GYC589887:GYD589891 HHY589887:HHZ589891 HRU589887:HRV589891 IBQ589887:IBR589891 ILM589887:ILN589891 IVI589887:IVJ589891 JFE589887:JFF589891 JPA589887:JPB589891 JYW589887:JYX589891 KIS589887:KIT589891 KSO589887:KSP589891 LCK589887:LCL589891 LMG589887:LMH589891 LWC589887:LWD589891 MFY589887:MFZ589891 MPU589887:MPV589891 MZQ589887:MZR589891 NJM589887:NJN589891 NTI589887:NTJ589891 ODE589887:ODF589891 ONA589887:ONB589891 OWW589887:OWX589891 PGS589887:PGT589891 PQO589887:PQP589891 QAK589887:QAL589891 QKG589887:QKH589891 QUC589887:QUD589891 RDY589887:RDZ589891 RNU589887:RNV589891 RXQ589887:RXR589891 SHM589887:SHN589891 SRI589887:SRJ589891 TBE589887:TBF589891 TLA589887:TLB589891 TUW589887:TUX589891 UES589887:UET589891 UOO589887:UOP589891 UYK589887:UYL589891 VIG589887:VIH589891 VSC589887:VSD589891 WBY589887:WBZ589891 WLU589887:WLV589891 WVQ589887:WVR589891 I655423:J655427 JE655423:JF655427 TA655423:TB655427 ACW655423:ACX655427 AMS655423:AMT655427 AWO655423:AWP655427 BGK655423:BGL655427 BQG655423:BQH655427 CAC655423:CAD655427 CJY655423:CJZ655427 CTU655423:CTV655427 DDQ655423:DDR655427 DNM655423:DNN655427 DXI655423:DXJ655427 EHE655423:EHF655427 ERA655423:ERB655427 FAW655423:FAX655427 FKS655423:FKT655427 FUO655423:FUP655427 GEK655423:GEL655427 GOG655423:GOH655427 GYC655423:GYD655427 HHY655423:HHZ655427 HRU655423:HRV655427 IBQ655423:IBR655427 ILM655423:ILN655427 IVI655423:IVJ655427 JFE655423:JFF655427 JPA655423:JPB655427 JYW655423:JYX655427 KIS655423:KIT655427 KSO655423:KSP655427 LCK655423:LCL655427 LMG655423:LMH655427 LWC655423:LWD655427 MFY655423:MFZ655427 MPU655423:MPV655427 MZQ655423:MZR655427 NJM655423:NJN655427 NTI655423:NTJ655427 ODE655423:ODF655427 ONA655423:ONB655427 OWW655423:OWX655427 PGS655423:PGT655427 PQO655423:PQP655427 QAK655423:QAL655427 QKG655423:QKH655427 QUC655423:QUD655427 RDY655423:RDZ655427 RNU655423:RNV655427 RXQ655423:RXR655427 SHM655423:SHN655427 SRI655423:SRJ655427 TBE655423:TBF655427 TLA655423:TLB655427 TUW655423:TUX655427 UES655423:UET655427 UOO655423:UOP655427 UYK655423:UYL655427 VIG655423:VIH655427 VSC655423:VSD655427 WBY655423:WBZ655427 WLU655423:WLV655427 WVQ655423:WVR655427 I720959:J720963 JE720959:JF720963 TA720959:TB720963 ACW720959:ACX720963 AMS720959:AMT720963 AWO720959:AWP720963 BGK720959:BGL720963 BQG720959:BQH720963 CAC720959:CAD720963 CJY720959:CJZ720963 CTU720959:CTV720963 DDQ720959:DDR720963 DNM720959:DNN720963 DXI720959:DXJ720963 EHE720959:EHF720963 ERA720959:ERB720963 FAW720959:FAX720963 FKS720959:FKT720963 FUO720959:FUP720963 GEK720959:GEL720963 GOG720959:GOH720963 GYC720959:GYD720963 HHY720959:HHZ720963 HRU720959:HRV720963 IBQ720959:IBR720963 ILM720959:ILN720963 IVI720959:IVJ720963 JFE720959:JFF720963 JPA720959:JPB720963 JYW720959:JYX720963 KIS720959:KIT720963 KSO720959:KSP720963 LCK720959:LCL720963 LMG720959:LMH720963 LWC720959:LWD720963 MFY720959:MFZ720963 MPU720959:MPV720963 MZQ720959:MZR720963 NJM720959:NJN720963 NTI720959:NTJ720963 ODE720959:ODF720963 ONA720959:ONB720963 OWW720959:OWX720963 PGS720959:PGT720963 PQO720959:PQP720963 QAK720959:QAL720963 QKG720959:QKH720963 QUC720959:QUD720963 RDY720959:RDZ720963 RNU720959:RNV720963 RXQ720959:RXR720963 SHM720959:SHN720963 SRI720959:SRJ720963 TBE720959:TBF720963 TLA720959:TLB720963 TUW720959:TUX720963 UES720959:UET720963 UOO720959:UOP720963 UYK720959:UYL720963 VIG720959:VIH720963 VSC720959:VSD720963 WBY720959:WBZ720963 WLU720959:WLV720963 WVQ720959:WVR720963 I786495:J786499 JE786495:JF786499 TA786495:TB786499 ACW786495:ACX786499 AMS786495:AMT786499 AWO786495:AWP786499 BGK786495:BGL786499 BQG786495:BQH786499 CAC786495:CAD786499 CJY786495:CJZ786499 CTU786495:CTV786499 DDQ786495:DDR786499 DNM786495:DNN786499 DXI786495:DXJ786499 EHE786495:EHF786499 ERA786495:ERB786499 FAW786495:FAX786499 FKS786495:FKT786499 FUO786495:FUP786499 GEK786495:GEL786499 GOG786495:GOH786499 GYC786495:GYD786499 HHY786495:HHZ786499 HRU786495:HRV786499 IBQ786495:IBR786499 ILM786495:ILN786499 IVI786495:IVJ786499 JFE786495:JFF786499 JPA786495:JPB786499 JYW786495:JYX786499 KIS786495:KIT786499 KSO786495:KSP786499 LCK786495:LCL786499 LMG786495:LMH786499 LWC786495:LWD786499 MFY786495:MFZ786499 MPU786495:MPV786499 MZQ786495:MZR786499 NJM786495:NJN786499 NTI786495:NTJ786499 ODE786495:ODF786499 ONA786495:ONB786499 OWW786495:OWX786499 PGS786495:PGT786499 PQO786495:PQP786499 QAK786495:QAL786499 QKG786495:QKH786499 QUC786495:QUD786499 RDY786495:RDZ786499 RNU786495:RNV786499 RXQ786495:RXR786499 SHM786495:SHN786499 SRI786495:SRJ786499 TBE786495:TBF786499 TLA786495:TLB786499 TUW786495:TUX786499 UES786495:UET786499 UOO786495:UOP786499 UYK786495:UYL786499 VIG786495:VIH786499 VSC786495:VSD786499 WBY786495:WBZ786499 WLU786495:WLV786499 WVQ786495:WVR786499 I852031:J852035 JE852031:JF852035 TA852031:TB852035 ACW852031:ACX852035 AMS852031:AMT852035 AWO852031:AWP852035 BGK852031:BGL852035 BQG852031:BQH852035 CAC852031:CAD852035 CJY852031:CJZ852035 CTU852031:CTV852035 DDQ852031:DDR852035 DNM852031:DNN852035 DXI852031:DXJ852035 EHE852031:EHF852035 ERA852031:ERB852035 FAW852031:FAX852035 FKS852031:FKT852035 FUO852031:FUP852035 GEK852031:GEL852035 GOG852031:GOH852035 GYC852031:GYD852035 HHY852031:HHZ852035 HRU852031:HRV852035 IBQ852031:IBR852035 ILM852031:ILN852035 IVI852031:IVJ852035 JFE852031:JFF852035 JPA852031:JPB852035 JYW852031:JYX852035 KIS852031:KIT852035 KSO852031:KSP852035 LCK852031:LCL852035 LMG852031:LMH852035 LWC852031:LWD852035 MFY852031:MFZ852035 MPU852031:MPV852035 MZQ852031:MZR852035 NJM852031:NJN852035 NTI852031:NTJ852035 ODE852031:ODF852035 ONA852031:ONB852035 OWW852031:OWX852035 PGS852031:PGT852035 PQO852031:PQP852035 QAK852031:QAL852035 QKG852031:QKH852035 QUC852031:QUD852035 RDY852031:RDZ852035 RNU852031:RNV852035 RXQ852031:RXR852035 SHM852031:SHN852035 SRI852031:SRJ852035 TBE852031:TBF852035 TLA852031:TLB852035 TUW852031:TUX852035 UES852031:UET852035 UOO852031:UOP852035 UYK852031:UYL852035 VIG852031:VIH852035 VSC852031:VSD852035 WBY852031:WBZ852035 WLU852031:WLV852035 WVQ852031:WVR852035 I917567:J917571 JE917567:JF917571 TA917567:TB917571 ACW917567:ACX917571 AMS917567:AMT917571 AWO917567:AWP917571 BGK917567:BGL917571 BQG917567:BQH917571 CAC917567:CAD917571 CJY917567:CJZ917571 CTU917567:CTV917571 DDQ917567:DDR917571 DNM917567:DNN917571 DXI917567:DXJ917571 EHE917567:EHF917571 ERA917567:ERB917571 FAW917567:FAX917571 FKS917567:FKT917571 FUO917567:FUP917571 GEK917567:GEL917571 GOG917567:GOH917571 GYC917567:GYD917571 HHY917567:HHZ917571 HRU917567:HRV917571 IBQ917567:IBR917571 ILM917567:ILN917571 IVI917567:IVJ917571 JFE917567:JFF917571 JPA917567:JPB917571 JYW917567:JYX917571 KIS917567:KIT917571 KSO917567:KSP917571 LCK917567:LCL917571 LMG917567:LMH917571 LWC917567:LWD917571 MFY917567:MFZ917571 MPU917567:MPV917571 MZQ917567:MZR917571 NJM917567:NJN917571 NTI917567:NTJ917571 ODE917567:ODF917571 ONA917567:ONB917571 OWW917567:OWX917571 PGS917567:PGT917571 PQO917567:PQP917571 QAK917567:QAL917571 QKG917567:QKH917571 QUC917567:QUD917571 RDY917567:RDZ917571 RNU917567:RNV917571 RXQ917567:RXR917571 SHM917567:SHN917571 SRI917567:SRJ917571 TBE917567:TBF917571 TLA917567:TLB917571 TUW917567:TUX917571 UES917567:UET917571 UOO917567:UOP917571 UYK917567:UYL917571 VIG917567:VIH917571 VSC917567:VSD917571 WBY917567:WBZ917571 WLU917567:WLV917571 WVQ917567:WVR917571 I983103:J983107 JE983103:JF983107 TA983103:TB983107 ACW983103:ACX983107 AMS983103:AMT983107 AWO983103:AWP983107 BGK983103:BGL983107 BQG983103:BQH983107 CAC983103:CAD983107 CJY983103:CJZ983107 CTU983103:CTV983107 DDQ983103:DDR983107 DNM983103:DNN983107 DXI983103:DXJ983107 EHE983103:EHF983107 ERA983103:ERB983107 FAW983103:FAX983107 FKS983103:FKT983107 FUO983103:FUP983107 GEK983103:GEL983107 GOG983103:GOH983107 GYC983103:GYD983107 HHY983103:HHZ983107 HRU983103:HRV983107 IBQ983103:IBR983107 ILM983103:ILN983107 IVI983103:IVJ983107 JFE983103:JFF983107 JPA983103:JPB983107 JYW983103:JYX983107 KIS983103:KIT983107 KSO983103:KSP983107 LCK983103:LCL983107 LMG983103:LMH983107 LWC983103:LWD983107 MFY983103:MFZ983107 MPU983103:MPV983107 MZQ983103:MZR983107 NJM983103:NJN983107 NTI983103:NTJ983107 ODE983103:ODF983107 ONA983103:ONB983107 OWW983103:OWX983107 PGS983103:PGT983107 PQO983103:PQP983107 QAK983103:QAL983107 QKG983103:QKH983107 QUC983103:QUD983107 RDY983103:RDZ983107 RNU983103:RNV983107 RXQ983103:RXR983107 SHM983103:SHN983107 SRI983103:SRJ983107 TBE983103:TBF983107 TLA983103:TLB983107 TUW983103:TUX983107 UES983103:UET983107 UOO983103:UOP983107 UYK983103:UYL983107 VIG983103:VIH983107 VSC983103:VSD983107 WBY983103:WBZ983107 WLU983103:WLV983107 WVQ983103:WVR983107 G56:G60 JC56:JC60 SY56:SY60 ACU56:ACU60 AMQ56:AMQ60 AWM56:AWM60 BGI56:BGI60 BQE56:BQE60 CAA56:CAA60 CJW56:CJW60 CTS56:CTS60 DDO56:DDO60 DNK56:DNK60 DXG56:DXG60 EHC56:EHC60 EQY56:EQY60 FAU56:FAU60 FKQ56:FKQ60 FUM56:FUM60 GEI56:GEI60 GOE56:GOE60 GYA56:GYA60 HHW56:HHW60 HRS56:HRS60 IBO56:IBO60 ILK56:ILK60 IVG56:IVG60 JFC56:JFC60 JOY56:JOY60 JYU56:JYU60 KIQ56:KIQ60 KSM56:KSM60 LCI56:LCI60 LME56:LME60 LWA56:LWA60 MFW56:MFW60 MPS56:MPS60 MZO56:MZO60 NJK56:NJK60 NTG56:NTG60 ODC56:ODC60 OMY56:OMY60 OWU56:OWU60 PGQ56:PGQ60 PQM56:PQM60 QAI56:QAI60 QKE56:QKE60 QUA56:QUA60 RDW56:RDW60 RNS56:RNS60 RXO56:RXO60 SHK56:SHK60 SRG56:SRG60 TBC56:TBC60 TKY56:TKY60 TUU56:TUU60 UEQ56:UEQ60 UOM56:UOM60 UYI56:UYI60 VIE56:VIE60 VSA56:VSA60 WBW56:WBW60 WLS56:WLS60 WVO56:WVO60 G65599:G65603 JC65599:JC65603 SY65599:SY65603 ACU65599:ACU65603 AMQ65599:AMQ65603 AWM65599:AWM65603 BGI65599:BGI65603 BQE65599:BQE65603 CAA65599:CAA65603 CJW65599:CJW65603 CTS65599:CTS65603 DDO65599:DDO65603 DNK65599:DNK65603 DXG65599:DXG65603 EHC65599:EHC65603 EQY65599:EQY65603 FAU65599:FAU65603 FKQ65599:FKQ65603 FUM65599:FUM65603 GEI65599:GEI65603 GOE65599:GOE65603 GYA65599:GYA65603 HHW65599:HHW65603 HRS65599:HRS65603 IBO65599:IBO65603 ILK65599:ILK65603 IVG65599:IVG65603 JFC65599:JFC65603 JOY65599:JOY65603 JYU65599:JYU65603 KIQ65599:KIQ65603 KSM65599:KSM65603 LCI65599:LCI65603 LME65599:LME65603 LWA65599:LWA65603 MFW65599:MFW65603 MPS65599:MPS65603 MZO65599:MZO65603 NJK65599:NJK65603 NTG65599:NTG65603 ODC65599:ODC65603 OMY65599:OMY65603 OWU65599:OWU65603 PGQ65599:PGQ65603 PQM65599:PQM65603 QAI65599:QAI65603 QKE65599:QKE65603 QUA65599:QUA65603 RDW65599:RDW65603 RNS65599:RNS65603 RXO65599:RXO65603 SHK65599:SHK65603 SRG65599:SRG65603 TBC65599:TBC65603 TKY65599:TKY65603 TUU65599:TUU65603 UEQ65599:UEQ65603 UOM65599:UOM65603 UYI65599:UYI65603 VIE65599:VIE65603 VSA65599:VSA65603 WBW65599:WBW65603 WLS65599:WLS65603 WVO65599:WVO65603 G131135:G131139 JC131135:JC131139 SY131135:SY131139 ACU131135:ACU131139 AMQ131135:AMQ131139 AWM131135:AWM131139 BGI131135:BGI131139 BQE131135:BQE131139 CAA131135:CAA131139 CJW131135:CJW131139 CTS131135:CTS131139 DDO131135:DDO131139 DNK131135:DNK131139 DXG131135:DXG131139 EHC131135:EHC131139 EQY131135:EQY131139 FAU131135:FAU131139 FKQ131135:FKQ131139 FUM131135:FUM131139 GEI131135:GEI131139 GOE131135:GOE131139 GYA131135:GYA131139 HHW131135:HHW131139 HRS131135:HRS131139 IBO131135:IBO131139 ILK131135:ILK131139 IVG131135:IVG131139 JFC131135:JFC131139 JOY131135:JOY131139 JYU131135:JYU131139 KIQ131135:KIQ131139 KSM131135:KSM131139 LCI131135:LCI131139 LME131135:LME131139 LWA131135:LWA131139 MFW131135:MFW131139 MPS131135:MPS131139 MZO131135:MZO131139 NJK131135:NJK131139 NTG131135:NTG131139 ODC131135:ODC131139 OMY131135:OMY131139 OWU131135:OWU131139 PGQ131135:PGQ131139 PQM131135:PQM131139 QAI131135:QAI131139 QKE131135:QKE131139 QUA131135:QUA131139 RDW131135:RDW131139 RNS131135:RNS131139 RXO131135:RXO131139 SHK131135:SHK131139 SRG131135:SRG131139 TBC131135:TBC131139 TKY131135:TKY131139 TUU131135:TUU131139 UEQ131135:UEQ131139 UOM131135:UOM131139 UYI131135:UYI131139 VIE131135:VIE131139 VSA131135:VSA131139 WBW131135:WBW131139 WLS131135:WLS131139 WVO131135:WVO131139 G196671:G196675 JC196671:JC196675 SY196671:SY196675 ACU196671:ACU196675 AMQ196671:AMQ196675 AWM196671:AWM196675 BGI196671:BGI196675 BQE196671:BQE196675 CAA196671:CAA196675 CJW196671:CJW196675 CTS196671:CTS196675 DDO196671:DDO196675 DNK196671:DNK196675 DXG196671:DXG196675 EHC196671:EHC196675 EQY196671:EQY196675 FAU196671:FAU196675 FKQ196671:FKQ196675 FUM196671:FUM196675 GEI196671:GEI196675 GOE196671:GOE196675 GYA196671:GYA196675 HHW196671:HHW196675 HRS196671:HRS196675 IBO196671:IBO196675 ILK196671:ILK196675 IVG196671:IVG196675 JFC196671:JFC196675 JOY196671:JOY196675 JYU196671:JYU196675 KIQ196671:KIQ196675 KSM196671:KSM196675 LCI196671:LCI196675 LME196671:LME196675 LWA196671:LWA196675 MFW196671:MFW196675 MPS196671:MPS196675 MZO196671:MZO196675 NJK196671:NJK196675 NTG196671:NTG196675 ODC196671:ODC196675 OMY196671:OMY196675 OWU196671:OWU196675 PGQ196671:PGQ196675 PQM196671:PQM196675 QAI196671:QAI196675 QKE196671:QKE196675 QUA196671:QUA196675 RDW196671:RDW196675 RNS196671:RNS196675 RXO196671:RXO196675 SHK196671:SHK196675 SRG196671:SRG196675 TBC196671:TBC196675 TKY196671:TKY196675 TUU196671:TUU196675 UEQ196671:UEQ196675 UOM196671:UOM196675 UYI196671:UYI196675 VIE196671:VIE196675 VSA196671:VSA196675 WBW196671:WBW196675 WLS196671:WLS196675 WVO196671:WVO196675 G262207:G262211 JC262207:JC262211 SY262207:SY262211 ACU262207:ACU262211 AMQ262207:AMQ262211 AWM262207:AWM262211 BGI262207:BGI262211 BQE262207:BQE262211 CAA262207:CAA262211 CJW262207:CJW262211 CTS262207:CTS262211 DDO262207:DDO262211 DNK262207:DNK262211 DXG262207:DXG262211 EHC262207:EHC262211 EQY262207:EQY262211 FAU262207:FAU262211 FKQ262207:FKQ262211 FUM262207:FUM262211 GEI262207:GEI262211 GOE262207:GOE262211 GYA262207:GYA262211 HHW262207:HHW262211 HRS262207:HRS262211 IBO262207:IBO262211 ILK262207:ILK262211 IVG262207:IVG262211 JFC262207:JFC262211 JOY262207:JOY262211 JYU262207:JYU262211 KIQ262207:KIQ262211 KSM262207:KSM262211 LCI262207:LCI262211 LME262207:LME262211 LWA262207:LWA262211 MFW262207:MFW262211 MPS262207:MPS262211 MZO262207:MZO262211 NJK262207:NJK262211 NTG262207:NTG262211 ODC262207:ODC262211 OMY262207:OMY262211 OWU262207:OWU262211 PGQ262207:PGQ262211 PQM262207:PQM262211 QAI262207:QAI262211 QKE262207:QKE262211 QUA262207:QUA262211 RDW262207:RDW262211 RNS262207:RNS262211 RXO262207:RXO262211 SHK262207:SHK262211 SRG262207:SRG262211 TBC262207:TBC262211 TKY262207:TKY262211 TUU262207:TUU262211 UEQ262207:UEQ262211 UOM262207:UOM262211 UYI262207:UYI262211 VIE262207:VIE262211 VSA262207:VSA262211 WBW262207:WBW262211 WLS262207:WLS262211 WVO262207:WVO262211 G327743:G327747 JC327743:JC327747 SY327743:SY327747 ACU327743:ACU327747 AMQ327743:AMQ327747 AWM327743:AWM327747 BGI327743:BGI327747 BQE327743:BQE327747 CAA327743:CAA327747 CJW327743:CJW327747 CTS327743:CTS327747 DDO327743:DDO327747 DNK327743:DNK327747 DXG327743:DXG327747 EHC327743:EHC327747 EQY327743:EQY327747 FAU327743:FAU327747 FKQ327743:FKQ327747 FUM327743:FUM327747 GEI327743:GEI327747 GOE327743:GOE327747 GYA327743:GYA327747 HHW327743:HHW327747 HRS327743:HRS327747 IBO327743:IBO327747 ILK327743:ILK327747 IVG327743:IVG327747 JFC327743:JFC327747 JOY327743:JOY327747 JYU327743:JYU327747 KIQ327743:KIQ327747 KSM327743:KSM327747 LCI327743:LCI327747 LME327743:LME327747 LWA327743:LWA327747 MFW327743:MFW327747 MPS327743:MPS327747 MZO327743:MZO327747 NJK327743:NJK327747 NTG327743:NTG327747 ODC327743:ODC327747 OMY327743:OMY327747 OWU327743:OWU327747 PGQ327743:PGQ327747 PQM327743:PQM327747 QAI327743:QAI327747 QKE327743:QKE327747 QUA327743:QUA327747 RDW327743:RDW327747 RNS327743:RNS327747 RXO327743:RXO327747 SHK327743:SHK327747 SRG327743:SRG327747 TBC327743:TBC327747 TKY327743:TKY327747 TUU327743:TUU327747 UEQ327743:UEQ327747 UOM327743:UOM327747 UYI327743:UYI327747 VIE327743:VIE327747 VSA327743:VSA327747 WBW327743:WBW327747 WLS327743:WLS327747 WVO327743:WVO327747 G393279:G393283 JC393279:JC393283 SY393279:SY393283 ACU393279:ACU393283 AMQ393279:AMQ393283 AWM393279:AWM393283 BGI393279:BGI393283 BQE393279:BQE393283 CAA393279:CAA393283 CJW393279:CJW393283 CTS393279:CTS393283 DDO393279:DDO393283 DNK393279:DNK393283 DXG393279:DXG393283 EHC393279:EHC393283 EQY393279:EQY393283 FAU393279:FAU393283 FKQ393279:FKQ393283 FUM393279:FUM393283 GEI393279:GEI393283 GOE393279:GOE393283 GYA393279:GYA393283 HHW393279:HHW393283 HRS393279:HRS393283 IBO393279:IBO393283 ILK393279:ILK393283 IVG393279:IVG393283 JFC393279:JFC393283 JOY393279:JOY393283 JYU393279:JYU393283 KIQ393279:KIQ393283 KSM393279:KSM393283 LCI393279:LCI393283 LME393279:LME393283 LWA393279:LWA393283 MFW393279:MFW393283 MPS393279:MPS393283 MZO393279:MZO393283 NJK393279:NJK393283 NTG393279:NTG393283 ODC393279:ODC393283 OMY393279:OMY393283 OWU393279:OWU393283 PGQ393279:PGQ393283 PQM393279:PQM393283 QAI393279:QAI393283 QKE393279:QKE393283 QUA393279:QUA393283 RDW393279:RDW393283 RNS393279:RNS393283 RXO393279:RXO393283 SHK393279:SHK393283 SRG393279:SRG393283 TBC393279:TBC393283 TKY393279:TKY393283 TUU393279:TUU393283 UEQ393279:UEQ393283 UOM393279:UOM393283 UYI393279:UYI393283 VIE393279:VIE393283 VSA393279:VSA393283 WBW393279:WBW393283 WLS393279:WLS393283 WVO393279:WVO393283 G458815:G458819 JC458815:JC458819 SY458815:SY458819 ACU458815:ACU458819 AMQ458815:AMQ458819 AWM458815:AWM458819 BGI458815:BGI458819 BQE458815:BQE458819 CAA458815:CAA458819 CJW458815:CJW458819 CTS458815:CTS458819 DDO458815:DDO458819 DNK458815:DNK458819 DXG458815:DXG458819 EHC458815:EHC458819 EQY458815:EQY458819 FAU458815:FAU458819 FKQ458815:FKQ458819 FUM458815:FUM458819 GEI458815:GEI458819 GOE458815:GOE458819 GYA458815:GYA458819 HHW458815:HHW458819 HRS458815:HRS458819 IBO458815:IBO458819 ILK458815:ILK458819 IVG458815:IVG458819 JFC458815:JFC458819 JOY458815:JOY458819 JYU458815:JYU458819 KIQ458815:KIQ458819 KSM458815:KSM458819 LCI458815:LCI458819 LME458815:LME458819 LWA458815:LWA458819 MFW458815:MFW458819 MPS458815:MPS458819 MZO458815:MZO458819 NJK458815:NJK458819 NTG458815:NTG458819 ODC458815:ODC458819 OMY458815:OMY458819 OWU458815:OWU458819 PGQ458815:PGQ458819 PQM458815:PQM458819 QAI458815:QAI458819 QKE458815:QKE458819 QUA458815:QUA458819 RDW458815:RDW458819 RNS458815:RNS458819 RXO458815:RXO458819 SHK458815:SHK458819 SRG458815:SRG458819 TBC458815:TBC458819 TKY458815:TKY458819 TUU458815:TUU458819 UEQ458815:UEQ458819 UOM458815:UOM458819 UYI458815:UYI458819 VIE458815:VIE458819 VSA458815:VSA458819 WBW458815:WBW458819 WLS458815:WLS458819 WVO458815:WVO458819 G524351:G524355 JC524351:JC524355 SY524351:SY524355 ACU524351:ACU524355 AMQ524351:AMQ524355 AWM524351:AWM524355 BGI524351:BGI524355 BQE524351:BQE524355 CAA524351:CAA524355 CJW524351:CJW524355 CTS524351:CTS524355 DDO524351:DDO524355 DNK524351:DNK524355 DXG524351:DXG524355 EHC524351:EHC524355 EQY524351:EQY524355 FAU524351:FAU524355 FKQ524351:FKQ524355 FUM524351:FUM524355 GEI524351:GEI524355 GOE524351:GOE524355 GYA524351:GYA524355 HHW524351:HHW524355 HRS524351:HRS524355 IBO524351:IBO524355 ILK524351:ILK524355 IVG524351:IVG524355 JFC524351:JFC524355 JOY524351:JOY524355 JYU524351:JYU524355 KIQ524351:KIQ524355 KSM524351:KSM524355 LCI524351:LCI524355 LME524351:LME524355 LWA524351:LWA524355 MFW524351:MFW524355 MPS524351:MPS524355 MZO524351:MZO524355 NJK524351:NJK524355 NTG524351:NTG524355 ODC524351:ODC524355 OMY524351:OMY524355 OWU524351:OWU524355 PGQ524351:PGQ524355 PQM524351:PQM524355 QAI524351:QAI524355 QKE524351:QKE524355 QUA524351:QUA524355 RDW524351:RDW524355 RNS524351:RNS524355 RXO524351:RXO524355 SHK524351:SHK524355 SRG524351:SRG524355 TBC524351:TBC524355 TKY524351:TKY524355 TUU524351:TUU524355 UEQ524351:UEQ524355 UOM524351:UOM524355 UYI524351:UYI524355 VIE524351:VIE524355 VSA524351:VSA524355 WBW524351:WBW524355 WLS524351:WLS524355 WVO524351:WVO524355 G589887:G589891 JC589887:JC589891 SY589887:SY589891 ACU589887:ACU589891 AMQ589887:AMQ589891 AWM589887:AWM589891 BGI589887:BGI589891 BQE589887:BQE589891 CAA589887:CAA589891 CJW589887:CJW589891 CTS589887:CTS589891 DDO589887:DDO589891 DNK589887:DNK589891 DXG589887:DXG589891 EHC589887:EHC589891 EQY589887:EQY589891 FAU589887:FAU589891 FKQ589887:FKQ589891 FUM589887:FUM589891 GEI589887:GEI589891 GOE589887:GOE589891 GYA589887:GYA589891 HHW589887:HHW589891 HRS589887:HRS589891 IBO589887:IBO589891 ILK589887:ILK589891 IVG589887:IVG589891 JFC589887:JFC589891 JOY589887:JOY589891 JYU589887:JYU589891 KIQ589887:KIQ589891 KSM589887:KSM589891 LCI589887:LCI589891 LME589887:LME589891 LWA589887:LWA589891 MFW589887:MFW589891 MPS589887:MPS589891 MZO589887:MZO589891 NJK589887:NJK589891 NTG589887:NTG589891 ODC589887:ODC589891 OMY589887:OMY589891 OWU589887:OWU589891 PGQ589887:PGQ589891 PQM589887:PQM589891 QAI589887:QAI589891 QKE589887:QKE589891 QUA589887:QUA589891 RDW589887:RDW589891 RNS589887:RNS589891 RXO589887:RXO589891 SHK589887:SHK589891 SRG589887:SRG589891 TBC589887:TBC589891 TKY589887:TKY589891 TUU589887:TUU589891 UEQ589887:UEQ589891 UOM589887:UOM589891 UYI589887:UYI589891 VIE589887:VIE589891 VSA589887:VSA589891 WBW589887:WBW589891 WLS589887:WLS589891 WVO589887:WVO589891 G655423:G655427 JC655423:JC655427 SY655423:SY655427 ACU655423:ACU655427 AMQ655423:AMQ655427 AWM655423:AWM655427 BGI655423:BGI655427 BQE655423:BQE655427 CAA655423:CAA655427 CJW655423:CJW655427 CTS655423:CTS655427 DDO655423:DDO655427 DNK655423:DNK655427 DXG655423:DXG655427 EHC655423:EHC655427 EQY655423:EQY655427 FAU655423:FAU655427 FKQ655423:FKQ655427 FUM655423:FUM655427 GEI655423:GEI655427 GOE655423:GOE655427 GYA655423:GYA655427 HHW655423:HHW655427 HRS655423:HRS655427 IBO655423:IBO655427 ILK655423:ILK655427 IVG655423:IVG655427 JFC655423:JFC655427 JOY655423:JOY655427 JYU655423:JYU655427 KIQ655423:KIQ655427 KSM655423:KSM655427 LCI655423:LCI655427 LME655423:LME655427 LWA655423:LWA655427 MFW655423:MFW655427 MPS655423:MPS655427 MZO655423:MZO655427 NJK655423:NJK655427 NTG655423:NTG655427 ODC655423:ODC655427 OMY655423:OMY655427 OWU655423:OWU655427 PGQ655423:PGQ655427 PQM655423:PQM655427 QAI655423:QAI655427 QKE655423:QKE655427 QUA655423:QUA655427 RDW655423:RDW655427 RNS655423:RNS655427 RXO655423:RXO655427 SHK655423:SHK655427 SRG655423:SRG655427 TBC655423:TBC655427 TKY655423:TKY655427 TUU655423:TUU655427 UEQ655423:UEQ655427 UOM655423:UOM655427 UYI655423:UYI655427 VIE655423:VIE655427 VSA655423:VSA655427 WBW655423:WBW655427 WLS655423:WLS655427 WVO655423:WVO655427 G720959:G720963 JC720959:JC720963 SY720959:SY720963 ACU720959:ACU720963 AMQ720959:AMQ720963 AWM720959:AWM720963 BGI720959:BGI720963 BQE720959:BQE720963 CAA720959:CAA720963 CJW720959:CJW720963 CTS720959:CTS720963 DDO720959:DDO720963 DNK720959:DNK720963 DXG720959:DXG720963 EHC720959:EHC720963 EQY720959:EQY720963 FAU720959:FAU720963 FKQ720959:FKQ720963 FUM720959:FUM720963 GEI720959:GEI720963 GOE720959:GOE720963 GYA720959:GYA720963 HHW720959:HHW720963 HRS720959:HRS720963 IBO720959:IBO720963 ILK720959:ILK720963 IVG720959:IVG720963 JFC720959:JFC720963 JOY720959:JOY720963 JYU720959:JYU720963 KIQ720959:KIQ720963 KSM720959:KSM720963 LCI720959:LCI720963 LME720959:LME720963 LWA720959:LWA720963 MFW720959:MFW720963 MPS720959:MPS720963 MZO720959:MZO720963 NJK720959:NJK720963 NTG720959:NTG720963 ODC720959:ODC720963 OMY720959:OMY720963 OWU720959:OWU720963 PGQ720959:PGQ720963 PQM720959:PQM720963 QAI720959:QAI720963 QKE720959:QKE720963 QUA720959:QUA720963 RDW720959:RDW720963 RNS720959:RNS720963 RXO720959:RXO720963 SHK720959:SHK720963 SRG720959:SRG720963 TBC720959:TBC720963 TKY720959:TKY720963 TUU720959:TUU720963 UEQ720959:UEQ720963 UOM720959:UOM720963 UYI720959:UYI720963 VIE720959:VIE720963 VSA720959:VSA720963 WBW720959:WBW720963 WLS720959:WLS720963 WVO720959:WVO720963 G786495:G786499 JC786495:JC786499 SY786495:SY786499 ACU786495:ACU786499 AMQ786495:AMQ786499 AWM786495:AWM786499 BGI786495:BGI786499 BQE786495:BQE786499 CAA786495:CAA786499 CJW786495:CJW786499 CTS786495:CTS786499 DDO786495:DDO786499 DNK786495:DNK786499 DXG786495:DXG786499 EHC786495:EHC786499 EQY786495:EQY786499 FAU786495:FAU786499 FKQ786495:FKQ786499 FUM786495:FUM786499 GEI786495:GEI786499 GOE786495:GOE786499 GYA786495:GYA786499 HHW786495:HHW786499 HRS786495:HRS786499 IBO786495:IBO786499 ILK786495:ILK786499 IVG786495:IVG786499 JFC786495:JFC786499 JOY786495:JOY786499 JYU786495:JYU786499 KIQ786495:KIQ786499 KSM786495:KSM786499 LCI786495:LCI786499 LME786495:LME786499 LWA786495:LWA786499 MFW786495:MFW786499 MPS786495:MPS786499 MZO786495:MZO786499 NJK786495:NJK786499 NTG786495:NTG786499 ODC786495:ODC786499 OMY786495:OMY786499 OWU786495:OWU786499 PGQ786495:PGQ786499 PQM786495:PQM786499 QAI786495:QAI786499 QKE786495:QKE786499 QUA786495:QUA786499 RDW786495:RDW786499 RNS786495:RNS786499 RXO786495:RXO786499 SHK786495:SHK786499 SRG786495:SRG786499 TBC786495:TBC786499 TKY786495:TKY786499 TUU786495:TUU786499 UEQ786495:UEQ786499 UOM786495:UOM786499 UYI786495:UYI786499 VIE786495:VIE786499 VSA786495:VSA786499 WBW786495:WBW786499 WLS786495:WLS786499 WVO786495:WVO786499 G852031:G852035 JC852031:JC852035 SY852031:SY852035 ACU852031:ACU852035 AMQ852031:AMQ852035 AWM852031:AWM852035 BGI852031:BGI852035 BQE852031:BQE852035 CAA852031:CAA852035 CJW852031:CJW852035 CTS852031:CTS852035 DDO852031:DDO852035 DNK852031:DNK852035 DXG852031:DXG852035 EHC852031:EHC852035 EQY852031:EQY852035 FAU852031:FAU852035 FKQ852031:FKQ852035 FUM852031:FUM852035 GEI852031:GEI852035 GOE852031:GOE852035 GYA852031:GYA852035 HHW852031:HHW852035 HRS852031:HRS852035 IBO852031:IBO852035 ILK852031:ILK852035 IVG852031:IVG852035 JFC852031:JFC852035 JOY852031:JOY852035 JYU852031:JYU852035 KIQ852031:KIQ852035 KSM852031:KSM852035 LCI852031:LCI852035 LME852031:LME852035 LWA852031:LWA852035 MFW852031:MFW852035 MPS852031:MPS852035 MZO852031:MZO852035 NJK852031:NJK852035 NTG852031:NTG852035 ODC852031:ODC852035 OMY852031:OMY852035 OWU852031:OWU852035 PGQ852031:PGQ852035 PQM852031:PQM852035 QAI852031:QAI852035 QKE852031:QKE852035 QUA852031:QUA852035 RDW852031:RDW852035 RNS852031:RNS852035 RXO852031:RXO852035 SHK852031:SHK852035 SRG852031:SRG852035 TBC852031:TBC852035 TKY852031:TKY852035 TUU852031:TUU852035 UEQ852031:UEQ852035 UOM852031:UOM852035 UYI852031:UYI852035 VIE852031:VIE852035 VSA852031:VSA852035 WBW852031:WBW852035 WLS852031:WLS852035 WVO852031:WVO852035 G917567:G917571 JC917567:JC917571 SY917567:SY917571 ACU917567:ACU917571 AMQ917567:AMQ917571 AWM917567:AWM917571 BGI917567:BGI917571 BQE917567:BQE917571 CAA917567:CAA917571 CJW917567:CJW917571 CTS917567:CTS917571 DDO917567:DDO917571 DNK917567:DNK917571 DXG917567:DXG917571 EHC917567:EHC917571 EQY917567:EQY917571 FAU917567:FAU917571 FKQ917567:FKQ917571 FUM917567:FUM917571 GEI917567:GEI917571 GOE917567:GOE917571 GYA917567:GYA917571 HHW917567:HHW917571 HRS917567:HRS917571 IBO917567:IBO917571 ILK917567:ILK917571 IVG917567:IVG917571 JFC917567:JFC917571 JOY917567:JOY917571 JYU917567:JYU917571 KIQ917567:KIQ917571 KSM917567:KSM917571 LCI917567:LCI917571 LME917567:LME917571 LWA917567:LWA917571 MFW917567:MFW917571 MPS917567:MPS917571 MZO917567:MZO917571 NJK917567:NJK917571 NTG917567:NTG917571 ODC917567:ODC917571 OMY917567:OMY917571 OWU917567:OWU917571 PGQ917567:PGQ917571 PQM917567:PQM917571 QAI917567:QAI917571 QKE917567:QKE917571 QUA917567:QUA917571 RDW917567:RDW917571 RNS917567:RNS917571 RXO917567:RXO917571 SHK917567:SHK917571 SRG917567:SRG917571 TBC917567:TBC917571 TKY917567:TKY917571 TUU917567:TUU917571 UEQ917567:UEQ917571 UOM917567:UOM917571 UYI917567:UYI917571 VIE917567:VIE917571 VSA917567:VSA917571 WBW917567:WBW917571 WLS917567:WLS917571 WVO917567:WVO917571 G983103:G983107 JC983103:JC983107 SY983103:SY983107 ACU983103:ACU983107 AMQ983103:AMQ983107 AWM983103:AWM983107 BGI983103:BGI983107 BQE983103:BQE983107 CAA983103:CAA983107 CJW983103:CJW983107 CTS983103:CTS983107 DDO983103:DDO983107 DNK983103:DNK983107 DXG983103:DXG983107 EHC983103:EHC983107 EQY983103:EQY983107 FAU983103:FAU983107 FKQ983103:FKQ983107 FUM983103:FUM983107 GEI983103:GEI983107 GOE983103:GOE983107 GYA983103:GYA983107 HHW983103:HHW983107 HRS983103:HRS983107 IBO983103:IBO983107 ILK983103:ILK983107 IVG983103:IVG983107 JFC983103:JFC983107 JOY983103:JOY983107 JYU983103:JYU983107 KIQ983103:KIQ983107 KSM983103:KSM983107 LCI983103:LCI983107 LME983103:LME983107 LWA983103:LWA983107 MFW983103:MFW983107 MPS983103:MPS983107 MZO983103:MZO983107 NJK983103:NJK983107 NTG983103:NTG983107 ODC983103:ODC983107 OMY983103:OMY983107 OWU983103:OWU983107 PGQ983103:PGQ983107 PQM983103:PQM983107 QAI983103:QAI983107 QKE983103:QKE983107 QUA983103:QUA983107 RDW983103:RDW983107 RNS983103:RNS983107 RXO983103:RXO983107 SHK983103:SHK983107 SRG983103:SRG983107 TBC983103:TBC983107 TKY983103:TKY983107 TUU983103:TUU983107 UEQ983103:UEQ983107 UOM983103:UOM983107 UYI983103:UYI983107 VIE983103:VIE983107 VSA983103:VSA983107 WBW983103:WBW983107 WLS983103:WLS983107 WVO983103:WVO983107 Q31:S35 JM31:JO35 TI31:TK35 ADE31:ADG35 ANA31:ANC35 AWW31:AWY35 BGS31:BGU35 BQO31:BQQ35 CAK31:CAM35 CKG31:CKI35 CUC31:CUE35 DDY31:DEA35 DNU31:DNW35 DXQ31:DXS35 EHM31:EHO35 ERI31:ERK35 FBE31:FBG35 FLA31:FLC35 FUW31:FUY35 GES31:GEU35 GOO31:GOQ35 GYK31:GYM35 HIG31:HII35 HSC31:HSE35 IBY31:ICA35 ILU31:ILW35 IVQ31:IVS35 JFM31:JFO35 JPI31:JPK35 JZE31:JZG35 KJA31:KJC35 KSW31:KSY35 LCS31:LCU35 LMO31:LMQ35 LWK31:LWM35 MGG31:MGI35 MQC31:MQE35 MZY31:NAA35 NJU31:NJW35 NTQ31:NTS35 ODM31:ODO35 ONI31:ONK35 OXE31:OXG35 PHA31:PHC35 PQW31:PQY35 QAS31:QAU35 QKO31:QKQ35 QUK31:QUM35 REG31:REI35 ROC31:ROE35 RXY31:RYA35 SHU31:SHW35 SRQ31:SRS35 TBM31:TBO35 TLI31:TLK35 TVE31:TVG35 UFA31:UFC35 UOW31:UOY35 UYS31:UYU35 VIO31:VIQ35 VSK31:VSM35 WCG31:WCI35 WMC31:WME35 WVY31:WWA35 Q65574:S65578 JM65574:JO65578 TI65574:TK65578 ADE65574:ADG65578 ANA65574:ANC65578 AWW65574:AWY65578 BGS65574:BGU65578 BQO65574:BQQ65578 CAK65574:CAM65578 CKG65574:CKI65578 CUC65574:CUE65578 DDY65574:DEA65578 DNU65574:DNW65578 DXQ65574:DXS65578 EHM65574:EHO65578 ERI65574:ERK65578 FBE65574:FBG65578 FLA65574:FLC65578 FUW65574:FUY65578 GES65574:GEU65578 GOO65574:GOQ65578 GYK65574:GYM65578 HIG65574:HII65578 HSC65574:HSE65578 IBY65574:ICA65578 ILU65574:ILW65578 IVQ65574:IVS65578 JFM65574:JFO65578 JPI65574:JPK65578 JZE65574:JZG65578 KJA65574:KJC65578 KSW65574:KSY65578 LCS65574:LCU65578 LMO65574:LMQ65578 LWK65574:LWM65578 MGG65574:MGI65578 MQC65574:MQE65578 MZY65574:NAA65578 NJU65574:NJW65578 NTQ65574:NTS65578 ODM65574:ODO65578 ONI65574:ONK65578 OXE65574:OXG65578 PHA65574:PHC65578 PQW65574:PQY65578 QAS65574:QAU65578 QKO65574:QKQ65578 QUK65574:QUM65578 REG65574:REI65578 ROC65574:ROE65578 RXY65574:RYA65578 SHU65574:SHW65578 SRQ65574:SRS65578 TBM65574:TBO65578 TLI65574:TLK65578 TVE65574:TVG65578 UFA65574:UFC65578 UOW65574:UOY65578 UYS65574:UYU65578 VIO65574:VIQ65578 VSK65574:VSM65578 WCG65574:WCI65578 WMC65574:WME65578 WVY65574:WWA65578 Q131110:S131114 JM131110:JO131114 TI131110:TK131114 ADE131110:ADG131114 ANA131110:ANC131114 AWW131110:AWY131114 BGS131110:BGU131114 BQO131110:BQQ131114 CAK131110:CAM131114 CKG131110:CKI131114 CUC131110:CUE131114 DDY131110:DEA131114 DNU131110:DNW131114 DXQ131110:DXS131114 EHM131110:EHO131114 ERI131110:ERK131114 FBE131110:FBG131114 FLA131110:FLC131114 FUW131110:FUY131114 GES131110:GEU131114 GOO131110:GOQ131114 GYK131110:GYM131114 HIG131110:HII131114 HSC131110:HSE131114 IBY131110:ICA131114 ILU131110:ILW131114 IVQ131110:IVS131114 JFM131110:JFO131114 JPI131110:JPK131114 JZE131110:JZG131114 KJA131110:KJC131114 KSW131110:KSY131114 LCS131110:LCU131114 LMO131110:LMQ131114 LWK131110:LWM131114 MGG131110:MGI131114 MQC131110:MQE131114 MZY131110:NAA131114 NJU131110:NJW131114 NTQ131110:NTS131114 ODM131110:ODO131114 ONI131110:ONK131114 OXE131110:OXG131114 PHA131110:PHC131114 PQW131110:PQY131114 QAS131110:QAU131114 QKO131110:QKQ131114 QUK131110:QUM131114 REG131110:REI131114 ROC131110:ROE131114 RXY131110:RYA131114 SHU131110:SHW131114 SRQ131110:SRS131114 TBM131110:TBO131114 TLI131110:TLK131114 TVE131110:TVG131114 UFA131110:UFC131114 UOW131110:UOY131114 UYS131110:UYU131114 VIO131110:VIQ131114 VSK131110:VSM131114 WCG131110:WCI131114 WMC131110:WME131114 WVY131110:WWA131114 Q196646:S196650 JM196646:JO196650 TI196646:TK196650 ADE196646:ADG196650 ANA196646:ANC196650 AWW196646:AWY196650 BGS196646:BGU196650 BQO196646:BQQ196650 CAK196646:CAM196650 CKG196646:CKI196650 CUC196646:CUE196650 DDY196646:DEA196650 DNU196646:DNW196650 DXQ196646:DXS196650 EHM196646:EHO196650 ERI196646:ERK196650 FBE196646:FBG196650 FLA196646:FLC196650 FUW196646:FUY196650 GES196646:GEU196650 GOO196646:GOQ196650 GYK196646:GYM196650 HIG196646:HII196650 HSC196646:HSE196650 IBY196646:ICA196650 ILU196646:ILW196650 IVQ196646:IVS196650 JFM196646:JFO196650 JPI196646:JPK196650 JZE196646:JZG196650 KJA196646:KJC196650 KSW196646:KSY196650 LCS196646:LCU196650 LMO196646:LMQ196650 LWK196646:LWM196650 MGG196646:MGI196650 MQC196646:MQE196650 MZY196646:NAA196650 NJU196646:NJW196650 NTQ196646:NTS196650 ODM196646:ODO196650 ONI196646:ONK196650 OXE196646:OXG196650 PHA196646:PHC196650 PQW196646:PQY196650 QAS196646:QAU196650 QKO196646:QKQ196650 QUK196646:QUM196650 REG196646:REI196650 ROC196646:ROE196650 RXY196646:RYA196650 SHU196646:SHW196650 SRQ196646:SRS196650 TBM196646:TBO196650 TLI196646:TLK196650 TVE196646:TVG196650 UFA196646:UFC196650 UOW196646:UOY196650 UYS196646:UYU196650 VIO196646:VIQ196650 VSK196646:VSM196650 WCG196646:WCI196650 WMC196646:WME196650 WVY196646:WWA196650 Q262182:S262186 JM262182:JO262186 TI262182:TK262186 ADE262182:ADG262186 ANA262182:ANC262186 AWW262182:AWY262186 BGS262182:BGU262186 BQO262182:BQQ262186 CAK262182:CAM262186 CKG262182:CKI262186 CUC262182:CUE262186 DDY262182:DEA262186 DNU262182:DNW262186 DXQ262182:DXS262186 EHM262182:EHO262186 ERI262182:ERK262186 FBE262182:FBG262186 FLA262182:FLC262186 FUW262182:FUY262186 GES262182:GEU262186 GOO262182:GOQ262186 GYK262182:GYM262186 HIG262182:HII262186 HSC262182:HSE262186 IBY262182:ICA262186 ILU262182:ILW262186 IVQ262182:IVS262186 JFM262182:JFO262186 JPI262182:JPK262186 JZE262182:JZG262186 KJA262182:KJC262186 KSW262182:KSY262186 LCS262182:LCU262186 LMO262182:LMQ262186 LWK262182:LWM262186 MGG262182:MGI262186 MQC262182:MQE262186 MZY262182:NAA262186 NJU262182:NJW262186 NTQ262182:NTS262186 ODM262182:ODO262186 ONI262182:ONK262186 OXE262182:OXG262186 PHA262182:PHC262186 PQW262182:PQY262186 QAS262182:QAU262186 QKO262182:QKQ262186 QUK262182:QUM262186 REG262182:REI262186 ROC262182:ROE262186 RXY262182:RYA262186 SHU262182:SHW262186 SRQ262182:SRS262186 TBM262182:TBO262186 TLI262182:TLK262186 TVE262182:TVG262186 UFA262182:UFC262186 UOW262182:UOY262186 UYS262182:UYU262186 VIO262182:VIQ262186 VSK262182:VSM262186 WCG262182:WCI262186 WMC262182:WME262186 WVY262182:WWA262186 Q327718:S327722 JM327718:JO327722 TI327718:TK327722 ADE327718:ADG327722 ANA327718:ANC327722 AWW327718:AWY327722 BGS327718:BGU327722 BQO327718:BQQ327722 CAK327718:CAM327722 CKG327718:CKI327722 CUC327718:CUE327722 DDY327718:DEA327722 DNU327718:DNW327722 DXQ327718:DXS327722 EHM327718:EHO327722 ERI327718:ERK327722 FBE327718:FBG327722 FLA327718:FLC327722 FUW327718:FUY327722 GES327718:GEU327722 GOO327718:GOQ327722 GYK327718:GYM327722 HIG327718:HII327722 HSC327718:HSE327722 IBY327718:ICA327722 ILU327718:ILW327722 IVQ327718:IVS327722 JFM327718:JFO327722 JPI327718:JPK327722 JZE327718:JZG327722 KJA327718:KJC327722 KSW327718:KSY327722 LCS327718:LCU327722 LMO327718:LMQ327722 LWK327718:LWM327722 MGG327718:MGI327722 MQC327718:MQE327722 MZY327718:NAA327722 NJU327718:NJW327722 NTQ327718:NTS327722 ODM327718:ODO327722 ONI327718:ONK327722 OXE327718:OXG327722 PHA327718:PHC327722 PQW327718:PQY327722 QAS327718:QAU327722 QKO327718:QKQ327722 QUK327718:QUM327722 REG327718:REI327722 ROC327718:ROE327722 RXY327718:RYA327722 SHU327718:SHW327722 SRQ327718:SRS327722 TBM327718:TBO327722 TLI327718:TLK327722 TVE327718:TVG327722 UFA327718:UFC327722 UOW327718:UOY327722 UYS327718:UYU327722 VIO327718:VIQ327722 VSK327718:VSM327722 WCG327718:WCI327722 WMC327718:WME327722 WVY327718:WWA327722 Q393254:S393258 JM393254:JO393258 TI393254:TK393258 ADE393254:ADG393258 ANA393254:ANC393258 AWW393254:AWY393258 BGS393254:BGU393258 BQO393254:BQQ393258 CAK393254:CAM393258 CKG393254:CKI393258 CUC393254:CUE393258 DDY393254:DEA393258 DNU393254:DNW393258 DXQ393254:DXS393258 EHM393254:EHO393258 ERI393254:ERK393258 FBE393254:FBG393258 FLA393254:FLC393258 FUW393254:FUY393258 GES393254:GEU393258 GOO393254:GOQ393258 GYK393254:GYM393258 HIG393254:HII393258 HSC393254:HSE393258 IBY393254:ICA393258 ILU393254:ILW393258 IVQ393254:IVS393258 JFM393254:JFO393258 JPI393254:JPK393258 JZE393254:JZG393258 KJA393254:KJC393258 KSW393254:KSY393258 LCS393254:LCU393258 LMO393254:LMQ393258 LWK393254:LWM393258 MGG393254:MGI393258 MQC393254:MQE393258 MZY393254:NAA393258 NJU393254:NJW393258 NTQ393254:NTS393258 ODM393254:ODO393258 ONI393254:ONK393258 OXE393254:OXG393258 PHA393254:PHC393258 PQW393254:PQY393258 QAS393254:QAU393258 QKO393254:QKQ393258 QUK393254:QUM393258 REG393254:REI393258 ROC393254:ROE393258 RXY393254:RYA393258 SHU393254:SHW393258 SRQ393254:SRS393258 TBM393254:TBO393258 TLI393254:TLK393258 TVE393254:TVG393258 UFA393254:UFC393258 UOW393254:UOY393258 UYS393254:UYU393258 VIO393254:VIQ393258 VSK393254:VSM393258 WCG393254:WCI393258 WMC393254:WME393258 WVY393254:WWA393258 Q458790:S458794 JM458790:JO458794 TI458790:TK458794 ADE458790:ADG458794 ANA458790:ANC458794 AWW458790:AWY458794 BGS458790:BGU458794 BQO458790:BQQ458794 CAK458790:CAM458794 CKG458790:CKI458794 CUC458790:CUE458794 DDY458790:DEA458794 DNU458790:DNW458794 DXQ458790:DXS458794 EHM458790:EHO458794 ERI458790:ERK458794 FBE458790:FBG458794 FLA458790:FLC458794 FUW458790:FUY458794 GES458790:GEU458794 GOO458790:GOQ458794 GYK458790:GYM458794 HIG458790:HII458794 HSC458790:HSE458794 IBY458790:ICA458794 ILU458790:ILW458794 IVQ458790:IVS458794 JFM458790:JFO458794 JPI458790:JPK458794 JZE458790:JZG458794 KJA458790:KJC458794 KSW458790:KSY458794 LCS458790:LCU458794 LMO458790:LMQ458794 LWK458790:LWM458794 MGG458790:MGI458794 MQC458790:MQE458794 MZY458790:NAA458794 NJU458790:NJW458794 NTQ458790:NTS458794 ODM458790:ODO458794 ONI458790:ONK458794 OXE458790:OXG458794 PHA458790:PHC458794 PQW458790:PQY458794 QAS458790:QAU458794 QKO458790:QKQ458794 QUK458790:QUM458794 REG458790:REI458794 ROC458790:ROE458794 RXY458790:RYA458794 SHU458790:SHW458794 SRQ458790:SRS458794 TBM458790:TBO458794 TLI458790:TLK458794 TVE458790:TVG458794 UFA458790:UFC458794 UOW458790:UOY458794 UYS458790:UYU458794 VIO458790:VIQ458794 VSK458790:VSM458794 WCG458790:WCI458794 WMC458790:WME458794 WVY458790:WWA458794 Q524326:S524330 JM524326:JO524330 TI524326:TK524330 ADE524326:ADG524330 ANA524326:ANC524330 AWW524326:AWY524330 BGS524326:BGU524330 BQO524326:BQQ524330 CAK524326:CAM524330 CKG524326:CKI524330 CUC524326:CUE524330 DDY524326:DEA524330 DNU524326:DNW524330 DXQ524326:DXS524330 EHM524326:EHO524330 ERI524326:ERK524330 FBE524326:FBG524330 FLA524326:FLC524330 FUW524326:FUY524330 GES524326:GEU524330 GOO524326:GOQ524330 GYK524326:GYM524330 HIG524326:HII524330 HSC524326:HSE524330 IBY524326:ICA524330 ILU524326:ILW524330 IVQ524326:IVS524330 JFM524326:JFO524330 JPI524326:JPK524330 JZE524326:JZG524330 KJA524326:KJC524330 KSW524326:KSY524330 LCS524326:LCU524330 LMO524326:LMQ524330 LWK524326:LWM524330 MGG524326:MGI524330 MQC524326:MQE524330 MZY524326:NAA524330 NJU524326:NJW524330 NTQ524326:NTS524330 ODM524326:ODO524330 ONI524326:ONK524330 OXE524326:OXG524330 PHA524326:PHC524330 PQW524326:PQY524330 QAS524326:QAU524330 QKO524326:QKQ524330 QUK524326:QUM524330 REG524326:REI524330 ROC524326:ROE524330 RXY524326:RYA524330 SHU524326:SHW524330 SRQ524326:SRS524330 TBM524326:TBO524330 TLI524326:TLK524330 TVE524326:TVG524330 UFA524326:UFC524330 UOW524326:UOY524330 UYS524326:UYU524330 VIO524326:VIQ524330 VSK524326:VSM524330 WCG524326:WCI524330 WMC524326:WME524330 WVY524326:WWA524330 Q589862:S589866 JM589862:JO589866 TI589862:TK589866 ADE589862:ADG589866 ANA589862:ANC589866 AWW589862:AWY589866 BGS589862:BGU589866 BQO589862:BQQ589866 CAK589862:CAM589866 CKG589862:CKI589866 CUC589862:CUE589866 DDY589862:DEA589866 DNU589862:DNW589866 DXQ589862:DXS589866 EHM589862:EHO589866 ERI589862:ERK589866 FBE589862:FBG589866 FLA589862:FLC589866 FUW589862:FUY589866 GES589862:GEU589866 GOO589862:GOQ589866 GYK589862:GYM589866 HIG589862:HII589866 HSC589862:HSE589866 IBY589862:ICA589866 ILU589862:ILW589866 IVQ589862:IVS589866 JFM589862:JFO589866 JPI589862:JPK589866 JZE589862:JZG589866 KJA589862:KJC589866 KSW589862:KSY589866 LCS589862:LCU589866 LMO589862:LMQ589866 LWK589862:LWM589866 MGG589862:MGI589866 MQC589862:MQE589866 MZY589862:NAA589866 NJU589862:NJW589866 NTQ589862:NTS589866 ODM589862:ODO589866 ONI589862:ONK589866 OXE589862:OXG589866 PHA589862:PHC589866 PQW589862:PQY589866 QAS589862:QAU589866 QKO589862:QKQ589866 QUK589862:QUM589866 REG589862:REI589866 ROC589862:ROE589866 RXY589862:RYA589866 SHU589862:SHW589866 SRQ589862:SRS589866 TBM589862:TBO589866 TLI589862:TLK589866 TVE589862:TVG589866 UFA589862:UFC589866 UOW589862:UOY589866 UYS589862:UYU589866 VIO589862:VIQ589866 VSK589862:VSM589866 WCG589862:WCI589866 WMC589862:WME589866 WVY589862:WWA589866 Q655398:S655402 JM655398:JO655402 TI655398:TK655402 ADE655398:ADG655402 ANA655398:ANC655402 AWW655398:AWY655402 BGS655398:BGU655402 BQO655398:BQQ655402 CAK655398:CAM655402 CKG655398:CKI655402 CUC655398:CUE655402 DDY655398:DEA655402 DNU655398:DNW655402 DXQ655398:DXS655402 EHM655398:EHO655402 ERI655398:ERK655402 FBE655398:FBG655402 FLA655398:FLC655402 FUW655398:FUY655402 GES655398:GEU655402 GOO655398:GOQ655402 GYK655398:GYM655402 HIG655398:HII655402 HSC655398:HSE655402 IBY655398:ICA655402 ILU655398:ILW655402 IVQ655398:IVS655402 JFM655398:JFO655402 JPI655398:JPK655402 JZE655398:JZG655402 KJA655398:KJC655402 KSW655398:KSY655402 LCS655398:LCU655402 LMO655398:LMQ655402 LWK655398:LWM655402 MGG655398:MGI655402 MQC655398:MQE655402 MZY655398:NAA655402 NJU655398:NJW655402 NTQ655398:NTS655402 ODM655398:ODO655402 ONI655398:ONK655402 OXE655398:OXG655402 PHA655398:PHC655402 PQW655398:PQY655402 QAS655398:QAU655402 QKO655398:QKQ655402 QUK655398:QUM655402 REG655398:REI655402 ROC655398:ROE655402 RXY655398:RYA655402 SHU655398:SHW655402 SRQ655398:SRS655402 TBM655398:TBO655402 TLI655398:TLK655402 TVE655398:TVG655402 UFA655398:UFC655402 UOW655398:UOY655402 UYS655398:UYU655402 VIO655398:VIQ655402 VSK655398:VSM655402 WCG655398:WCI655402 WMC655398:WME655402 WVY655398:WWA655402 Q720934:S720938 JM720934:JO720938 TI720934:TK720938 ADE720934:ADG720938 ANA720934:ANC720938 AWW720934:AWY720938 BGS720934:BGU720938 BQO720934:BQQ720938 CAK720934:CAM720938 CKG720934:CKI720938 CUC720934:CUE720938 DDY720934:DEA720938 DNU720934:DNW720938 DXQ720934:DXS720938 EHM720934:EHO720938 ERI720934:ERK720938 FBE720934:FBG720938 FLA720934:FLC720938 FUW720934:FUY720938 GES720934:GEU720938 GOO720934:GOQ720938 GYK720934:GYM720938 HIG720934:HII720938 HSC720934:HSE720938 IBY720934:ICA720938 ILU720934:ILW720938 IVQ720934:IVS720938 JFM720934:JFO720938 JPI720934:JPK720938 JZE720934:JZG720938 KJA720934:KJC720938 KSW720934:KSY720938 LCS720934:LCU720938 LMO720934:LMQ720938 LWK720934:LWM720938 MGG720934:MGI720938 MQC720934:MQE720938 MZY720934:NAA720938 NJU720934:NJW720938 NTQ720934:NTS720938 ODM720934:ODO720938 ONI720934:ONK720938 OXE720934:OXG720938 PHA720934:PHC720938 PQW720934:PQY720938 QAS720934:QAU720938 QKO720934:QKQ720938 QUK720934:QUM720938 REG720934:REI720938 ROC720934:ROE720938 RXY720934:RYA720938 SHU720934:SHW720938 SRQ720934:SRS720938 TBM720934:TBO720938 TLI720934:TLK720938 TVE720934:TVG720938 UFA720934:UFC720938 UOW720934:UOY720938 UYS720934:UYU720938 VIO720934:VIQ720938 VSK720934:VSM720938 WCG720934:WCI720938 WMC720934:WME720938 WVY720934:WWA720938 Q786470:S786474 JM786470:JO786474 TI786470:TK786474 ADE786470:ADG786474 ANA786470:ANC786474 AWW786470:AWY786474 BGS786470:BGU786474 BQO786470:BQQ786474 CAK786470:CAM786474 CKG786470:CKI786474 CUC786470:CUE786474 DDY786470:DEA786474 DNU786470:DNW786474 DXQ786470:DXS786474 EHM786470:EHO786474 ERI786470:ERK786474 FBE786470:FBG786474 FLA786470:FLC786474 FUW786470:FUY786474 GES786470:GEU786474 GOO786470:GOQ786474 GYK786470:GYM786474 HIG786470:HII786474 HSC786470:HSE786474 IBY786470:ICA786474 ILU786470:ILW786474 IVQ786470:IVS786474 JFM786470:JFO786474 JPI786470:JPK786474 JZE786470:JZG786474 KJA786470:KJC786474 KSW786470:KSY786474 LCS786470:LCU786474 LMO786470:LMQ786474 LWK786470:LWM786474 MGG786470:MGI786474 MQC786470:MQE786474 MZY786470:NAA786474 NJU786470:NJW786474 NTQ786470:NTS786474 ODM786470:ODO786474 ONI786470:ONK786474 OXE786470:OXG786474 PHA786470:PHC786474 PQW786470:PQY786474 QAS786470:QAU786474 QKO786470:QKQ786474 QUK786470:QUM786474 REG786470:REI786474 ROC786470:ROE786474 RXY786470:RYA786474 SHU786470:SHW786474 SRQ786470:SRS786474 TBM786470:TBO786474 TLI786470:TLK786474 TVE786470:TVG786474 UFA786470:UFC786474 UOW786470:UOY786474 UYS786470:UYU786474 VIO786470:VIQ786474 VSK786470:VSM786474 WCG786470:WCI786474 WMC786470:WME786474 WVY786470:WWA786474 Q852006:S852010 JM852006:JO852010 TI852006:TK852010 ADE852006:ADG852010 ANA852006:ANC852010 AWW852006:AWY852010 BGS852006:BGU852010 BQO852006:BQQ852010 CAK852006:CAM852010 CKG852006:CKI852010 CUC852006:CUE852010 DDY852006:DEA852010 DNU852006:DNW852010 DXQ852006:DXS852010 EHM852006:EHO852010 ERI852006:ERK852010 FBE852006:FBG852010 FLA852006:FLC852010 FUW852006:FUY852010 GES852006:GEU852010 GOO852006:GOQ852010 GYK852006:GYM852010 HIG852006:HII852010 HSC852006:HSE852010 IBY852006:ICA852010 ILU852006:ILW852010 IVQ852006:IVS852010 JFM852006:JFO852010 JPI852006:JPK852010 JZE852006:JZG852010 KJA852006:KJC852010 KSW852006:KSY852010 LCS852006:LCU852010 LMO852006:LMQ852010 LWK852006:LWM852010 MGG852006:MGI852010 MQC852006:MQE852010 MZY852006:NAA852010 NJU852006:NJW852010 NTQ852006:NTS852010 ODM852006:ODO852010 ONI852006:ONK852010 OXE852006:OXG852010 PHA852006:PHC852010 PQW852006:PQY852010 QAS852006:QAU852010 QKO852006:QKQ852010 QUK852006:QUM852010 REG852006:REI852010 ROC852006:ROE852010 RXY852006:RYA852010 SHU852006:SHW852010 SRQ852006:SRS852010 TBM852006:TBO852010 TLI852006:TLK852010 TVE852006:TVG852010 UFA852006:UFC852010 UOW852006:UOY852010 UYS852006:UYU852010 VIO852006:VIQ852010 VSK852006:VSM852010 WCG852006:WCI852010 WMC852006:WME852010 WVY852006:WWA852010 Q917542:S917546 JM917542:JO917546 TI917542:TK917546 ADE917542:ADG917546 ANA917542:ANC917546 AWW917542:AWY917546 BGS917542:BGU917546 BQO917542:BQQ917546 CAK917542:CAM917546 CKG917542:CKI917546 CUC917542:CUE917546 DDY917542:DEA917546 DNU917542:DNW917546 DXQ917542:DXS917546 EHM917542:EHO917546 ERI917542:ERK917546 FBE917542:FBG917546 FLA917542:FLC917546 FUW917542:FUY917546 GES917542:GEU917546 GOO917542:GOQ917546 GYK917542:GYM917546 HIG917542:HII917546 HSC917542:HSE917546 IBY917542:ICA917546 ILU917542:ILW917546 IVQ917542:IVS917546 JFM917542:JFO917546 JPI917542:JPK917546 JZE917542:JZG917546 KJA917542:KJC917546 KSW917542:KSY917546 LCS917542:LCU917546 LMO917542:LMQ917546 LWK917542:LWM917546 MGG917542:MGI917546 MQC917542:MQE917546 MZY917542:NAA917546 NJU917542:NJW917546 NTQ917542:NTS917546 ODM917542:ODO917546 ONI917542:ONK917546 OXE917542:OXG917546 PHA917542:PHC917546 PQW917542:PQY917546 QAS917542:QAU917546 QKO917542:QKQ917546 QUK917542:QUM917546 REG917542:REI917546 ROC917542:ROE917546 RXY917542:RYA917546 SHU917542:SHW917546 SRQ917542:SRS917546 TBM917542:TBO917546 TLI917542:TLK917546 TVE917542:TVG917546 UFA917542:UFC917546 UOW917542:UOY917546 UYS917542:UYU917546 VIO917542:VIQ917546 VSK917542:VSM917546 WCG917542:WCI917546 WMC917542:WME917546 WVY917542:WWA917546 Q983078:S983082 JM983078:JO983082 TI983078:TK983082 ADE983078:ADG983082 ANA983078:ANC983082 AWW983078:AWY983082 BGS983078:BGU983082 BQO983078:BQQ983082 CAK983078:CAM983082 CKG983078:CKI983082 CUC983078:CUE983082 DDY983078:DEA983082 DNU983078:DNW983082 DXQ983078:DXS983082 EHM983078:EHO983082 ERI983078:ERK983082 FBE983078:FBG983082 FLA983078:FLC983082 FUW983078:FUY983082 GES983078:GEU983082 GOO983078:GOQ983082 GYK983078:GYM983082 HIG983078:HII983082 HSC983078:HSE983082 IBY983078:ICA983082 ILU983078:ILW983082 IVQ983078:IVS983082 JFM983078:JFO983082 JPI983078:JPK983082 JZE983078:JZG983082 KJA983078:KJC983082 KSW983078:KSY983082 LCS983078:LCU983082 LMO983078:LMQ983082 LWK983078:LWM983082 MGG983078:MGI983082 MQC983078:MQE983082 MZY983078:NAA983082 NJU983078:NJW983082 NTQ983078:NTS983082 ODM983078:ODO983082 ONI983078:ONK983082 OXE983078:OXG983082 PHA983078:PHC983082 PQW983078:PQY983082 QAS983078:QAU983082 QKO983078:QKQ983082 QUK983078:QUM983082 REG983078:REI983082 ROC983078:ROE983082 RXY983078:RYA983082 SHU983078:SHW983082 SRQ983078:SRS983082 TBM983078:TBO983082 TLI983078:TLK983082 TVE983078:TVG983082 UFA983078:UFC983082 UOW983078:UOY983082 UYS983078:UYU983082 VIO983078:VIQ983082 VSK983078:VSM983082 WCG983078:WCI983082 WMC983078:WME983082 WVY983078:WWA983082 L43:L47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L65586:L65590 JH65586:JH65590 TD65586:TD65590 ACZ65586:ACZ65590 AMV65586:AMV65590 AWR65586:AWR65590 BGN65586:BGN65590 BQJ65586:BQJ65590 CAF65586:CAF65590 CKB65586:CKB65590 CTX65586:CTX65590 DDT65586:DDT65590 DNP65586:DNP65590 DXL65586:DXL65590 EHH65586:EHH65590 ERD65586:ERD65590 FAZ65586:FAZ65590 FKV65586:FKV65590 FUR65586:FUR65590 GEN65586:GEN65590 GOJ65586:GOJ65590 GYF65586:GYF65590 HIB65586:HIB65590 HRX65586:HRX65590 IBT65586:IBT65590 ILP65586:ILP65590 IVL65586:IVL65590 JFH65586:JFH65590 JPD65586:JPD65590 JYZ65586:JYZ65590 KIV65586:KIV65590 KSR65586:KSR65590 LCN65586:LCN65590 LMJ65586:LMJ65590 LWF65586:LWF65590 MGB65586:MGB65590 MPX65586:MPX65590 MZT65586:MZT65590 NJP65586:NJP65590 NTL65586:NTL65590 ODH65586:ODH65590 OND65586:OND65590 OWZ65586:OWZ65590 PGV65586:PGV65590 PQR65586:PQR65590 QAN65586:QAN65590 QKJ65586:QKJ65590 QUF65586:QUF65590 REB65586:REB65590 RNX65586:RNX65590 RXT65586:RXT65590 SHP65586:SHP65590 SRL65586:SRL65590 TBH65586:TBH65590 TLD65586:TLD65590 TUZ65586:TUZ65590 UEV65586:UEV65590 UOR65586:UOR65590 UYN65586:UYN65590 VIJ65586:VIJ65590 VSF65586:VSF65590 WCB65586:WCB65590 WLX65586:WLX65590 WVT65586:WVT65590 L131122:L131126 JH131122:JH131126 TD131122:TD131126 ACZ131122:ACZ131126 AMV131122:AMV131126 AWR131122:AWR131126 BGN131122:BGN131126 BQJ131122:BQJ131126 CAF131122:CAF131126 CKB131122:CKB131126 CTX131122:CTX131126 DDT131122:DDT131126 DNP131122:DNP131126 DXL131122:DXL131126 EHH131122:EHH131126 ERD131122:ERD131126 FAZ131122:FAZ131126 FKV131122:FKV131126 FUR131122:FUR131126 GEN131122:GEN131126 GOJ131122:GOJ131126 GYF131122:GYF131126 HIB131122:HIB131126 HRX131122:HRX131126 IBT131122:IBT131126 ILP131122:ILP131126 IVL131122:IVL131126 JFH131122:JFH131126 JPD131122:JPD131126 JYZ131122:JYZ131126 KIV131122:KIV131126 KSR131122:KSR131126 LCN131122:LCN131126 LMJ131122:LMJ131126 LWF131122:LWF131126 MGB131122:MGB131126 MPX131122:MPX131126 MZT131122:MZT131126 NJP131122:NJP131126 NTL131122:NTL131126 ODH131122:ODH131126 OND131122:OND131126 OWZ131122:OWZ131126 PGV131122:PGV131126 PQR131122:PQR131126 QAN131122:QAN131126 QKJ131122:QKJ131126 QUF131122:QUF131126 REB131122:REB131126 RNX131122:RNX131126 RXT131122:RXT131126 SHP131122:SHP131126 SRL131122:SRL131126 TBH131122:TBH131126 TLD131122:TLD131126 TUZ131122:TUZ131126 UEV131122:UEV131126 UOR131122:UOR131126 UYN131122:UYN131126 VIJ131122:VIJ131126 VSF131122:VSF131126 WCB131122:WCB131126 WLX131122:WLX131126 WVT131122:WVT131126 L196658:L196662 JH196658:JH196662 TD196658:TD196662 ACZ196658:ACZ196662 AMV196658:AMV196662 AWR196658:AWR196662 BGN196658:BGN196662 BQJ196658:BQJ196662 CAF196658:CAF196662 CKB196658:CKB196662 CTX196658:CTX196662 DDT196658:DDT196662 DNP196658:DNP196662 DXL196658:DXL196662 EHH196658:EHH196662 ERD196658:ERD196662 FAZ196658:FAZ196662 FKV196658:FKV196662 FUR196658:FUR196662 GEN196658:GEN196662 GOJ196658:GOJ196662 GYF196658:GYF196662 HIB196658:HIB196662 HRX196658:HRX196662 IBT196658:IBT196662 ILP196658:ILP196662 IVL196658:IVL196662 JFH196658:JFH196662 JPD196658:JPD196662 JYZ196658:JYZ196662 KIV196658:KIV196662 KSR196658:KSR196662 LCN196658:LCN196662 LMJ196658:LMJ196662 LWF196658:LWF196662 MGB196658:MGB196662 MPX196658:MPX196662 MZT196658:MZT196662 NJP196658:NJP196662 NTL196658:NTL196662 ODH196658:ODH196662 OND196658:OND196662 OWZ196658:OWZ196662 PGV196658:PGV196662 PQR196658:PQR196662 QAN196658:QAN196662 QKJ196658:QKJ196662 QUF196658:QUF196662 REB196658:REB196662 RNX196658:RNX196662 RXT196658:RXT196662 SHP196658:SHP196662 SRL196658:SRL196662 TBH196658:TBH196662 TLD196658:TLD196662 TUZ196658:TUZ196662 UEV196658:UEV196662 UOR196658:UOR196662 UYN196658:UYN196662 VIJ196658:VIJ196662 VSF196658:VSF196662 WCB196658:WCB196662 WLX196658:WLX196662 WVT196658:WVT196662 L262194:L262198 JH262194:JH262198 TD262194:TD262198 ACZ262194:ACZ262198 AMV262194:AMV262198 AWR262194:AWR262198 BGN262194:BGN262198 BQJ262194:BQJ262198 CAF262194:CAF262198 CKB262194:CKB262198 CTX262194:CTX262198 DDT262194:DDT262198 DNP262194:DNP262198 DXL262194:DXL262198 EHH262194:EHH262198 ERD262194:ERD262198 FAZ262194:FAZ262198 FKV262194:FKV262198 FUR262194:FUR262198 GEN262194:GEN262198 GOJ262194:GOJ262198 GYF262194:GYF262198 HIB262194:HIB262198 HRX262194:HRX262198 IBT262194:IBT262198 ILP262194:ILP262198 IVL262194:IVL262198 JFH262194:JFH262198 JPD262194:JPD262198 JYZ262194:JYZ262198 KIV262194:KIV262198 KSR262194:KSR262198 LCN262194:LCN262198 LMJ262194:LMJ262198 LWF262194:LWF262198 MGB262194:MGB262198 MPX262194:MPX262198 MZT262194:MZT262198 NJP262194:NJP262198 NTL262194:NTL262198 ODH262194:ODH262198 OND262194:OND262198 OWZ262194:OWZ262198 PGV262194:PGV262198 PQR262194:PQR262198 QAN262194:QAN262198 QKJ262194:QKJ262198 QUF262194:QUF262198 REB262194:REB262198 RNX262194:RNX262198 RXT262194:RXT262198 SHP262194:SHP262198 SRL262194:SRL262198 TBH262194:TBH262198 TLD262194:TLD262198 TUZ262194:TUZ262198 UEV262194:UEV262198 UOR262194:UOR262198 UYN262194:UYN262198 VIJ262194:VIJ262198 VSF262194:VSF262198 WCB262194:WCB262198 WLX262194:WLX262198 WVT262194:WVT262198 L327730:L327734 JH327730:JH327734 TD327730:TD327734 ACZ327730:ACZ327734 AMV327730:AMV327734 AWR327730:AWR327734 BGN327730:BGN327734 BQJ327730:BQJ327734 CAF327730:CAF327734 CKB327730:CKB327734 CTX327730:CTX327734 DDT327730:DDT327734 DNP327730:DNP327734 DXL327730:DXL327734 EHH327730:EHH327734 ERD327730:ERD327734 FAZ327730:FAZ327734 FKV327730:FKV327734 FUR327730:FUR327734 GEN327730:GEN327734 GOJ327730:GOJ327734 GYF327730:GYF327734 HIB327730:HIB327734 HRX327730:HRX327734 IBT327730:IBT327734 ILP327730:ILP327734 IVL327730:IVL327734 JFH327730:JFH327734 JPD327730:JPD327734 JYZ327730:JYZ327734 KIV327730:KIV327734 KSR327730:KSR327734 LCN327730:LCN327734 LMJ327730:LMJ327734 LWF327730:LWF327734 MGB327730:MGB327734 MPX327730:MPX327734 MZT327730:MZT327734 NJP327730:NJP327734 NTL327730:NTL327734 ODH327730:ODH327734 OND327730:OND327734 OWZ327730:OWZ327734 PGV327730:PGV327734 PQR327730:PQR327734 QAN327730:QAN327734 QKJ327730:QKJ327734 QUF327730:QUF327734 REB327730:REB327734 RNX327730:RNX327734 RXT327730:RXT327734 SHP327730:SHP327734 SRL327730:SRL327734 TBH327730:TBH327734 TLD327730:TLD327734 TUZ327730:TUZ327734 UEV327730:UEV327734 UOR327730:UOR327734 UYN327730:UYN327734 VIJ327730:VIJ327734 VSF327730:VSF327734 WCB327730:WCB327734 WLX327730:WLX327734 WVT327730:WVT327734 L393266:L393270 JH393266:JH393270 TD393266:TD393270 ACZ393266:ACZ393270 AMV393266:AMV393270 AWR393266:AWR393270 BGN393266:BGN393270 BQJ393266:BQJ393270 CAF393266:CAF393270 CKB393266:CKB393270 CTX393266:CTX393270 DDT393266:DDT393270 DNP393266:DNP393270 DXL393266:DXL393270 EHH393266:EHH393270 ERD393266:ERD393270 FAZ393266:FAZ393270 FKV393266:FKV393270 FUR393266:FUR393270 GEN393266:GEN393270 GOJ393266:GOJ393270 GYF393266:GYF393270 HIB393266:HIB393270 HRX393266:HRX393270 IBT393266:IBT393270 ILP393266:ILP393270 IVL393266:IVL393270 JFH393266:JFH393270 JPD393266:JPD393270 JYZ393266:JYZ393270 KIV393266:KIV393270 KSR393266:KSR393270 LCN393266:LCN393270 LMJ393266:LMJ393270 LWF393266:LWF393270 MGB393266:MGB393270 MPX393266:MPX393270 MZT393266:MZT393270 NJP393266:NJP393270 NTL393266:NTL393270 ODH393266:ODH393270 OND393266:OND393270 OWZ393266:OWZ393270 PGV393266:PGV393270 PQR393266:PQR393270 QAN393266:QAN393270 QKJ393266:QKJ393270 QUF393266:QUF393270 REB393266:REB393270 RNX393266:RNX393270 RXT393266:RXT393270 SHP393266:SHP393270 SRL393266:SRL393270 TBH393266:TBH393270 TLD393266:TLD393270 TUZ393266:TUZ393270 UEV393266:UEV393270 UOR393266:UOR393270 UYN393266:UYN393270 VIJ393266:VIJ393270 VSF393266:VSF393270 WCB393266:WCB393270 WLX393266:WLX393270 WVT393266:WVT393270 L458802:L458806 JH458802:JH458806 TD458802:TD458806 ACZ458802:ACZ458806 AMV458802:AMV458806 AWR458802:AWR458806 BGN458802:BGN458806 BQJ458802:BQJ458806 CAF458802:CAF458806 CKB458802:CKB458806 CTX458802:CTX458806 DDT458802:DDT458806 DNP458802:DNP458806 DXL458802:DXL458806 EHH458802:EHH458806 ERD458802:ERD458806 FAZ458802:FAZ458806 FKV458802:FKV458806 FUR458802:FUR458806 GEN458802:GEN458806 GOJ458802:GOJ458806 GYF458802:GYF458806 HIB458802:HIB458806 HRX458802:HRX458806 IBT458802:IBT458806 ILP458802:ILP458806 IVL458802:IVL458806 JFH458802:JFH458806 JPD458802:JPD458806 JYZ458802:JYZ458806 KIV458802:KIV458806 KSR458802:KSR458806 LCN458802:LCN458806 LMJ458802:LMJ458806 LWF458802:LWF458806 MGB458802:MGB458806 MPX458802:MPX458806 MZT458802:MZT458806 NJP458802:NJP458806 NTL458802:NTL458806 ODH458802:ODH458806 OND458802:OND458806 OWZ458802:OWZ458806 PGV458802:PGV458806 PQR458802:PQR458806 QAN458802:QAN458806 QKJ458802:QKJ458806 QUF458802:QUF458806 REB458802:REB458806 RNX458802:RNX458806 RXT458802:RXT458806 SHP458802:SHP458806 SRL458802:SRL458806 TBH458802:TBH458806 TLD458802:TLD458806 TUZ458802:TUZ458806 UEV458802:UEV458806 UOR458802:UOR458806 UYN458802:UYN458806 VIJ458802:VIJ458806 VSF458802:VSF458806 WCB458802:WCB458806 WLX458802:WLX458806 WVT458802:WVT458806 L524338:L524342 JH524338:JH524342 TD524338:TD524342 ACZ524338:ACZ524342 AMV524338:AMV524342 AWR524338:AWR524342 BGN524338:BGN524342 BQJ524338:BQJ524342 CAF524338:CAF524342 CKB524338:CKB524342 CTX524338:CTX524342 DDT524338:DDT524342 DNP524338:DNP524342 DXL524338:DXL524342 EHH524338:EHH524342 ERD524338:ERD524342 FAZ524338:FAZ524342 FKV524338:FKV524342 FUR524338:FUR524342 GEN524338:GEN524342 GOJ524338:GOJ524342 GYF524338:GYF524342 HIB524338:HIB524342 HRX524338:HRX524342 IBT524338:IBT524342 ILP524338:ILP524342 IVL524338:IVL524342 JFH524338:JFH524342 JPD524338:JPD524342 JYZ524338:JYZ524342 KIV524338:KIV524342 KSR524338:KSR524342 LCN524338:LCN524342 LMJ524338:LMJ524342 LWF524338:LWF524342 MGB524338:MGB524342 MPX524338:MPX524342 MZT524338:MZT524342 NJP524338:NJP524342 NTL524338:NTL524342 ODH524338:ODH524342 OND524338:OND524342 OWZ524338:OWZ524342 PGV524338:PGV524342 PQR524338:PQR524342 QAN524338:QAN524342 QKJ524338:QKJ524342 QUF524338:QUF524342 REB524338:REB524342 RNX524338:RNX524342 RXT524338:RXT524342 SHP524338:SHP524342 SRL524338:SRL524342 TBH524338:TBH524342 TLD524338:TLD524342 TUZ524338:TUZ524342 UEV524338:UEV524342 UOR524338:UOR524342 UYN524338:UYN524342 VIJ524338:VIJ524342 VSF524338:VSF524342 WCB524338:WCB524342 WLX524338:WLX524342 WVT524338:WVT524342 L589874:L589878 JH589874:JH589878 TD589874:TD589878 ACZ589874:ACZ589878 AMV589874:AMV589878 AWR589874:AWR589878 BGN589874:BGN589878 BQJ589874:BQJ589878 CAF589874:CAF589878 CKB589874:CKB589878 CTX589874:CTX589878 DDT589874:DDT589878 DNP589874:DNP589878 DXL589874:DXL589878 EHH589874:EHH589878 ERD589874:ERD589878 FAZ589874:FAZ589878 FKV589874:FKV589878 FUR589874:FUR589878 GEN589874:GEN589878 GOJ589874:GOJ589878 GYF589874:GYF589878 HIB589874:HIB589878 HRX589874:HRX589878 IBT589874:IBT589878 ILP589874:ILP589878 IVL589874:IVL589878 JFH589874:JFH589878 JPD589874:JPD589878 JYZ589874:JYZ589878 KIV589874:KIV589878 KSR589874:KSR589878 LCN589874:LCN589878 LMJ589874:LMJ589878 LWF589874:LWF589878 MGB589874:MGB589878 MPX589874:MPX589878 MZT589874:MZT589878 NJP589874:NJP589878 NTL589874:NTL589878 ODH589874:ODH589878 OND589874:OND589878 OWZ589874:OWZ589878 PGV589874:PGV589878 PQR589874:PQR589878 QAN589874:QAN589878 QKJ589874:QKJ589878 QUF589874:QUF589878 REB589874:REB589878 RNX589874:RNX589878 RXT589874:RXT589878 SHP589874:SHP589878 SRL589874:SRL589878 TBH589874:TBH589878 TLD589874:TLD589878 TUZ589874:TUZ589878 UEV589874:UEV589878 UOR589874:UOR589878 UYN589874:UYN589878 VIJ589874:VIJ589878 VSF589874:VSF589878 WCB589874:WCB589878 WLX589874:WLX589878 WVT589874:WVT589878 L655410:L655414 JH655410:JH655414 TD655410:TD655414 ACZ655410:ACZ655414 AMV655410:AMV655414 AWR655410:AWR655414 BGN655410:BGN655414 BQJ655410:BQJ655414 CAF655410:CAF655414 CKB655410:CKB655414 CTX655410:CTX655414 DDT655410:DDT655414 DNP655410:DNP655414 DXL655410:DXL655414 EHH655410:EHH655414 ERD655410:ERD655414 FAZ655410:FAZ655414 FKV655410:FKV655414 FUR655410:FUR655414 GEN655410:GEN655414 GOJ655410:GOJ655414 GYF655410:GYF655414 HIB655410:HIB655414 HRX655410:HRX655414 IBT655410:IBT655414 ILP655410:ILP655414 IVL655410:IVL655414 JFH655410:JFH655414 JPD655410:JPD655414 JYZ655410:JYZ655414 KIV655410:KIV655414 KSR655410:KSR655414 LCN655410:LCN655414 LMJ655410:LMJ655414 LWF655410:LWF655414 MGB655410:MGB655414 MPX655410:MPX655414 MZT655410:MZT655414 NJP655410:NJP655414 NTL655410:NTL655414 ODH655410:ODH655414 OND655410:OND655414 OWZ655410:OWZ655414 PGV655410:PGV655414 PQR655410:PQR655414 QAN655410:QAN655414 QKJ655410:QKJ655414 QUF655410:QUF655414 REB655410:REB655414 RNX655410:RNX655414 RXT655410:RXT655414 SHP655410:SHP655414 SRL655410:SRL655414 TBH655410:TBH655414 TLD655410:TLD655414 TUZ655410:TUZ655414 UEV655410:UEV655414 UOR655410:UOR655414 UYN655410:UYN655414 VIJ655410:VIJ655414 VSF655410:VSF655414 WCB655410:WCB655414 WLX655410:WLX655414 WVT655410:WVT655414 L720946:L720950 JH720946:JH720950 TD720946:TD720950 ACZ720946:ACZ720950 AMV720946:AMV720950 AWR720946:AWR720950 BGN720946:BGN720950 BQJ720946:BQJ720950 CAF720946:CAF720950 CKB720946:CKB720950 CTX720946:CTX720950 DDT720946:DDT720950 DNP720946:DNP720950 DXL720946:DXL720950 EHH720946:EHH720950 ERD720946:ERD720950 FAZ720946:FAZ720950 FKV720946:FKV720950 FUR720946:FUR720950 GEN720946:GEN720950 GOJ720946:GOJ720950 GYF720946:GYF720950 HIB720946:HIB720950 HRX720946:HRX720950 IBT720946:IBT720950 ILP720946:ILP720950 IVL720946:IVL720950 JFH720946:JFH720950 JPD720946:JPD720950 JYZ720946:JYZ720950 KIV720946:KIV720950 KSR720946:KSR720950 LCN720946:LCN720950 LMJ720946:LMJ720950 LWF720946:LWF720950 MGB720946:MGB720950 MPX720946:MPX720950 MZT720946:MZT720950 NJP720946:NJP720950 NTL720946:NTL720950 ODH720946:ODH720950 OND720946:OND720950 OWZ720946:OWZ720950 PGV720946:PGV720950 PQR720946:PQR720950 QAN720946:QAN720950 QKJ720946:QKJ720950 QUF720946:QUF720950 REB720946:REB720950 RNX720946:RNX720950 RXT720946:RXT720950 SHP720946:SHP720950 SRL720946:SRL720950 TBH720946:TBH720950 TLD720946:TLD720950 TUZ720946:TUZ720950 UEV720946:UEV720950 UOR720946:UOR720950 UYN720946:UYN720950 VIJ720946:VIJ720950 VSF720946:VSF720950 WCB720946:WCB720950 WLX720946:WLX720950 WVT720946:WVT720950 L786482:L786486 JH786482:JH786486 TD786482:TD786486 ACZ786482:ACZ786486 AMV786482:AMV786486 AWR786482:AWR786486 BGN786482:BGN786486 BQJ786482:BQJ786486 CAF786482:CAF786486 CKB786482:CKB786486 CTX786482:CTX786486 DDT786482:DDT786486 DNP786482:DNP786486 DXL786482:DXL786486 EHH786482:EHH786486 ERD786482:ERD786486 FAZ786482:FAZ786486 FKV786482:FKV786486 FUR786482:FUR786486 GEN786482:GEN786486 GOJ786482:GOJ786486 GYF786482:GYF786486 HIB786482:HIB786486 HRX786482:HRX786486 IBT786482:IBT786486 ILP786482:ILP786486 IVL786482:IVL786486 JFH786482:JFH786486 JPD786482:JPD786486 JYZ786482:JYZ786486 KIV786482:KIV786486 KSR786482:KSR786486 LCN786482:LCN786486 LMJ786482:LMJ786486 LWF786482:LWF786486 MGB786482:MGB786486 MPX786482:MPX786486 MZT786482:MZT786486 NJP786482:NJP786486 NTL786482:NTL786486 ODH786482:ODH786486 OND786482:OND786486 OWZ786482:OWZ786486 PGV786482:PGV786486 PQR786482:PQR786486 QAN786482:QAN786486 QKJ786482:QKJ786486 QUF786482:QUF786486 REB786482:REB786486 RNX786482:RNX786486 RXT786482:RXT786486 SHP786482:SHP786486 SRL786482:SRL786486 TBH786482:TBH786486 TLD786482:TLD786486 TUZ786482:TUZ786486 UEV786482:UEV786486 UOR786482:UOR786486 UYN786482:UYN786486 VIJ786482:VIJ786486 VSF786482:VSF786486 WCB786482:WCB786486 WLX786482:WLX786486 WVT786482:WVT786486 L852018:L852022 JH852018:JH852022 TD852018:TD852022 ACZ852018:ACZ852022 AMV852018:AMV852022 AWR852018:AWR852022 BGN852018:BGN852022 BQJ852018:BQJ852022 CAF852018:CAF852022 CKB852018:CKB852022 CTX852018:CTX852022 DDT852018:DDT852022 DNP852018:DNP852022 DXL852018:DXL852022 EHH852018:EHH852022 ERD852018:ERD852022 FAZ852018:FAZ852022 FKV852018:FKV852022 FUR852018:FUR852022 GEN852018:GEN852022 GOJ852018:GOJ852022 GYF852018:GYF852022 HIB852018:HIB852022 HRX852018:HRX852022 IBT852018:IBT852022 ILP852018:ILP852022 IVL852018:IVL852022 JFH852018:JFH852022 JPD852018:JPD852022 JYZ852018:JYZ852022 KIV852018:KIV852022 KSR852018:KSR852022 LCN852018:LCN852022 LMJ852018:LMJ852022 LWF852018:LWF852022 MGB852018:MGB852022 MPX852018:MPX852022 MZT852018:MZT852022 NJP852018:NJP852022 NTL852018:NTL852022 ODH852018:ODH852022 OND852018:OND852022 OWZ852018:OWZ852022 PGV852018:PGV852022 PQR852018:PQR852022 QAN852018:QAN852022 QKJ852018:QKJ852022 QUF852018:QUF852022 REB852018:REB852022 RNX852018:RNX852022 RXT852018:RXT852022 SHP852018:SHP852022 SRL852018:SRL852022 TBH852018:TBH852022 TLD852018:TLD852022 TUZ852018:TUZ852022 UEV852018:UEV852022 UOR852018:UOR852022 UYN852018:UYN852022 VIJ852018:VIJ852022 VSF852018:VSF852022 WCB852018:WCB852022 WLX852018:WLX852022 WVT852018:WVT852022 L917554:L917558 JH917554:JH917558 TD917554:TD917558 ACZ917554:ACZ917558 AMV917554:AMV917558 AWR917554:AWR917558 BGN917554:BGN917558 BQJ917554:BQJ917558 CAF917554:CAF917558 CKB917554:CKB917558 CTX917554:CTX917558 DDT917554:DDT917558 DNP917554:DNP917558 DXL917554:DXL917558 EHH917554:EHH917558 ERD917554:ERD917558 FAZ917554:FAZ917558 FKV917554:FKV917558 FUR917554:FUR917558 GEN917554:GEN917558 GOJ917554:GOJ917558 GYF917554:GYF917558 HIB917554:HIB917558 HRX917554:HRX917558 IBT917554:IBT917558 ILP917554:ILP917558 IVL917554:IVL917558 JFH917554:JFH917558 JPD917554:JPD917558 JYZ917554:JYZ917558 KIV917554:KIV917558 KSR917554:KSR917558 LCN917554:LCN917558 LMJ917554:LMJ917558 LWF917554:LWF917558 MGB917554:MGB917558 MPX917554:MPX917558 MZT917554:MZT917558 NJP917554:NJP917558 NTL917554:NTL917558 ODH917554:ODH917558 OND917554:OND917558 OWZ917554:OWZ917558 PGV917554:PGV917558 PQR917554:PQR917558 QAN917554:QAN917558 QKJ917554:QKJ917558 QUF917554:QUF917558 REB917554:REB917558 RNX917554:RNX917558 RXT917554:RXT917558 SHP917554:SHP917558 SRL917554:SRL917558 TBH917554:TBH917558 TLD917554:TLD917558 TUZ917554:TUZ917558 UEV917554:UEV917558 UOR917554:UOR917558 UYN917554:UYN917558 VIJ917554:VIJ917558 VSF917554:VSF917558 WCB917554:WCB917558 WLX917554:WLX917558 WVT917554:WVT917558 L983090:L983094 JH983090:JH983094 TD983090:TD983094 ACZ983090:ACZ983094 AMV983090:AMV983094 AWR983090:AWR983094 BGN983090:BGN983094 BQJ983090:BQJ983094 CAF983090:CAF983094 CKB983090:CKB983094 CTX983090:CTX983094 DDT983090:DDT983094 DNP983090:DNP983094 DXL983090:DXL983094 EHH983090:EHH983094 ERD983090:ERD983094 FAZ983090:FAZ983094 FKV983090:FKV983094 FUR983090:FUR983094 GEN983090:GEN983094 GOJ983090:GOJ983094 GYF983090:GYF983094 HIB983090:HIB983094 HRX983090:HRX983094 IBT983090:IBT983094 ILP983090:ILP983094 IVL983090:IVL983094 JFH983090:JFH983094 JPD983090:JPD983094 JYZ983090:JYZ983094 KIV983090:KIV983094 KSR983090:KSR983094 LCN983090:LCN983094 LMJ983090:LMJ983094 LWF983090:LWF983094 MGB983090:MGB983094 MPX983090:MPX983094 MZT983090:MZT983094 NJP983090:NJP983094 NTL983090:NTL983094 ODH983090:ODH983094 OND983090:OND983094 OWZ983090:OWZ983094 PGV983090:PGV983094 PQR983090:PQR983094 QAN983090:QAN983094 QKJ983090:QKJ983094 QUF983090:QUF983094 REB983090:REB983094 RNX983090:RNX983094 RXT983090:RXT983094 SHP983090:SHP983094 SRL983090:SRL983094 TBH983090:TBH983094 TLD983090:TLD983094 TUZ983090:TUZ983094 UEV983090:UEV983094 UOR983090:UOR983094 UYN983090:UYN983094 VIJ983090:VIJ983094 VSF983090:VSF983094 WCB983090:WCB983094 WLX983090:WLX983094 WVT983090:WVT983094 G43:G47 JC43:JC47 SY43:SY47 ACU43:ACU47 AMQ43:AMQ47 AWM43:AWM47 BGI43:BGI47 BQE43:BQE47 CAA43:CAA47 CJW43:CJW47 CTS43:CTS47 DDO43:DDO47 DNK43:DNK47 DXG43:DXG47 EHC43:EHC47 EQY43:EQY47 FAU43:FAU47 FKQ43:FKQ47 FUM43:FUM47 GEI43:GEI47 GOE43:GOE47 GYA43:GYA47 HHW43:HHW47 HRS43:HRS47 IBO43:IBO47 ILK43:ILK47 IVG43:IVG47 JFC43:JFC47 JOY43:JOY47 JYU43:JYU47 KIQ43:KIQ47 KSM43:KSM47 LCI43:LCI47 LME43:LME47 LWA43:LWA47 MFW43:MFW47 MPS43:MPS47 MZO43:MZO47 NJK43:NJK47 NTG43:NTG47 ODC43:ODC47 OMY43:OMY47 OWU43:OWU47 PGQ43:PGQ47 PQM43:PQM47 QAI43:QAI47 QKE43:QKE47 QUA43:QUA47 RDW43:RDW47 RNS43:RNS47 RXO43:RXO47 SHK43:SHK47 SRG43:SRG47 TBC43:TBC47 TKY43:TKY47 TUU43:TUU47 UEQ43:UEQ47 UOM43:UOM47 UYI43:UYI47 VIE43:VIE47 VSA43:VSA47 WBW43:WBW47 WLS43:WLS47 WVO43:WVO47 G65586:G65590 JC65586:JC65590 SY65586:SY65590 ACU65586:ACU65590 AMQ65586:AMQ65590 AWM65586:AWM65590 BGI65586:BGI65590 BQE65586:BQE65590 CAA65586:CAA65590 CJW65586:CJW65590 CTS65586:CTS65590 DDO65586:DDO65590 DNK65586:DNK65590 DXG65586:DXG65590 EHC65586:EHC65590 EQY65586:EQY65590 FAU65586:FAU65590 FKQ65586:FKQ65590 FUM65586:FUM65590 GEI65586:GEI65590 GOE65586:GOE65590 GYA65586:GYA65590 HHW65586:HHW65590 HRS65586:HRS65590 IBO65586:IBO65590 ILK65586:ILK65590 IVG65586:IVG65590 JFC65586:JFC65590 JOY65586:JOY65590 JYU65586:JYU65590 KIQ65586:KIQ65590 KSM65586:KSM65590 LCI65586:LCI65590 LME65586:LME65590 LWA65586:LWA65590 MFW65586:MFW65590 MPS65586:MPS65590 MZO65586:MZO65590 NJK65586:NJK65590 NTG65586:NTG65590 ODC65586:ODC65590 OMY65586:OMY65590 OWU65586:OWU65590 PGQ65586:PGQ65590 PQM65586:PQM65590 QAI65586:QAI65590 QKE65586:QKE65590 QUA65586:QUA65590 RDW65586:RDW65590 RNS65586:RNS65590 RXO65586:RXO65590 SHK65586:SHK65590 SRG65586:SRG65590 TBC65586:TBC65590 TKY65586:TKY65590 TUU65586:TUU65590 UEQ65586:UEQ65590 UOM65586:UOM65590 UYI65586:UYI65590 VIE65586:VIE65590 VSA65586:VSA65590 WBW65586:WBW65590 WLS65586:WLS65590 WVO65586:WVO65590 G131122:G131126 JC131122:JC131126 SY131122:SY131126 ACU131122:ACU131126 AMQ131122:AMQ131126 AWM131122:AWM131126 BGI131122:BGI131126 BQE131122:BQE131126 CAA131122:CAA131126 CJW131122:CJW131126 CTS131122:CTS131126 DDO131122:DDO131126 DNK131122:DNK131126 DXG131122:DXG131126 EHC131122:EHC131126 EQY131122:EQY131126 FAU131122:FAU131126 FKQ131122:FKQ131126 FUM131122:FUM131126 GEI131122:GEI131126 GOE131122:GOE131126 GYA131122:GYA131126 HHW131122:HHW131126 HRS131122:HRS131126 IBO131122:IBO131126 ILK131122:ILK131126 IVG131122:IVG131126 JFC131122:JFC131126 JOY131122:JOY131126 JYU131122:JYU131126 KIQ131122:KIQ131126 KSM131122:KSM131126 LCI131122:LCI131126 LME131122:LME131126 LWA131122:LWA131126 MFW131122:MFW131126 MPS131122:MPS131126 MZO131122:MZO131126 NJK131122:NJK131126 NTG131122:NTG131126 ODC131122:ODC131126 OMY131122:OMY131126 OWU131122:OWU131126 PGQ131122:PGQ131126 PQM131122:PQM131126 QAI131122:QAI131126 QKE131122:QKE131126 QUA131122:QUA131126 RDW131122:RDW131126 RNS131122:RNS131126 RXO131122:RXO131126 SHK131122:SHK131126 SRG131122:SRG131126 TBC131122:TBC131126 TKY131122:TKY131126 TUU131122:TUU131126 UEQ131122:UEQ131126 UOM131122:UOM131126 UYI131122:UYI131126 VIE131122:VIE131126 VSA131122:VSA131126 WBW131122:WBW131126 WLS131122:WLS131126 WVO131122:WVO131126 G196658:G196662 JC196658:JC196662 SY196658:SY196662 ACU196658:ACU196662 AMQ196658:AMQ196662 AWM196658:AWM196662 BGI196658:BGI196662 BQE196658:BQE196662 CAA196658:CAA196662 CJW196658:CJW196662 CTS196658:CTS196662 DDO196658:DDO196662 DNK196658:DNK196662 DXG196658:DXG196662 EHC196658:EHC196662 EQY196658:EQY196662 FAU196658:FAU196662 FKQ196658:FKQ196662 FUM196658:FUM196662 GEI196658:GEI196662 GOE196658:GOE196662 GYA196658:GYA196662 HHW196658:HHW196662 HRS196658:HRS196662 IBO196658:IBO196662 ILK196658:ILK196662 IVG196658:IVG196662 JFC196658:JFC196662 JOY196658:JOY196662 JYU196658:JYU196662 KIQ196658:KIQ196662 KSM196658:KSM196662 LCI196658:LCI196662 LME196658:LME196662 LWA196658:LWA196662 MFW196658:MFW196662 MPS196658:MPS196662 MZO196658:MZO196662 NJK196658:NJK196662 NTG196658:NTG196662 ODC196658:ODC196662 OMY196658:OMY196662 OWU196658:OWU196662 PGQ196658:PGQ196662 PQM196658:PQM196662 QAI196658:QAI196662 QKE196658:QKE196662 QUA196658:QUA196662 RDW196658:RDW196662 RNS196658:RNS196662 RXO196658:RXO196662 SHK196658:SHK196662 SRG196658:SRG196662 TBC196658:TBC196662 TKY196658:TKY196662 TUU196658:TUU196662 UEQ196658:UEQ196662 UOM196658:UOM196662 UYI196658:UYI196662 VIE196658:VIE196662 VSA196658:VSA196662 WBW196658:WBW196662 WLS196658:WLS196662 WVO196658:WVO196662 G262194:G262198 JC262194:JC262198 SY262194:SY262198 ACU262194:ACU262198 AMQ262194:AMQ262198 AWM262194:AWM262198 BGI262194:BGI262198 BQE262194:BQE262198 CAA262194:CAA262198 CJW262194:CJW262198 CTS262194:CTS262198 DDO262194:DDO262198 DNK262194:DNK262198 DXG262194:DXG262198 EHC262194:EHC262198 EQY262194:EQY262198 FAU262194:FAU262198 FKQ262194:FKQ262198 FUM262194:FUM262198 GEI262194:GEI262198 GOE262194:GOE262198 GYA262194:GYA262198 HHW262194:HHW262198 HRS262194:HRS262198 IBO262194:IBO262198 ILK262194:ILK262198 IVG262194:IVG262198 JFC262194:JFC262198 JOY262194:JOY262198 JYU262194:JYU262198 KIQ262194:KIQ262198 KSM262194:KSM262198 LCI262194:LCI262198 LME262194:LME262198 LWA262194:LWA262198 MFW262194:MFW262198 MPS262194:MPS262198 MZO262194:MZO262198 NJK262194:NJK262198 NTG262194:NTG262198 ODC262194:ODC262198 OMY262194:OMY262198 OWU262194:OWU262198 PGQ262194:PGQ262198 PQM262194:PQM262198 QAI262194:QAI262198 QKE262194:QKE262198 QUA262194:QUA262198 RDW262194:RDW262198 RNS262194:RNS262198 RXO262194:RXO262198 SHK262194:SHK262198 SRG262194:SRG262198 TBC262194:TBC262198 TKY262194:TKY262198 TUU262194:TUU262198 UEQ262194:UEQ262198 UOM262194:UOM262198 UYI262194:UYI262198 VIE262194:VIE262198 VSA262194:VSA262198 WBW262194:WBW262198 WLS262194:WLS262198 WVO262194:WVO262198 G327730:G327734 JC327730:JC327734 SY327730:SY327734 ACU327730:ACU327734 AMQ327730:AMQ327734 AWM327730:AWM327734 BGI327730:BGI327734 BQE327730:BQE327734 CAA327730:CAA327734 CJW327730:CJW327734 CTS327730:CTS327734 DDO327730:DDO327734 DNK327730:DNK327734 DXG327730:DXG327734 EHC327730:EHC327734 EQY327730:EQY327734 FAU327730:FAU327734 FKQ327730:FKQ327734 FUM327730:FUM327734 GEI327730:GEI327734 GOE327730:GOE327734 GYA327730:GYA327734 HHW327730:HHW327734 HRS327730:HRS327734 IBO327730:IBO327734 ILK327730:ILK327734 IVG327730:IVG327734 JFC327730:JFC327734 JOY327730:JOY327734 JYU327730:JYU327734 KIQ327730:KIQ327734 KSM327730:KSM327734 LCI327730:LCI327734 LME327730:LME327734 LWA327730:LWA327734 MFW327730:MFW327734 MPS327730:MPS327734 MZO327730:MZO327734 NJK327730:NJK327734 NTG327730:NTG327734 ODC327730:ODC327734 OMY327730:OMY327734 OWU327730:OWU327734 PGQ327730:PGQ327734 PQM327730:PQM327734 QAI327730:QAI327734 QKE327730:QKE327734 QUA327730:QUA327734 RDW327730:RDW327734 RNS327730:RNS327734 RXO327730:RXO327734 SHK327730:SHK327734 SRG327730:SRG327734 TBC327730:TBC327734 TKY327730:TKY327734 TUU327730:TUU327734 UEQ327730:UEQ327734 UOM327730:UOM327734 UYI327730:UYI327734 VIE327730:VIE327734 VSA327730:VSA327734 WBW327730:WBW327734 WLS327730:WLS327734 WVO327730:WVO327734 G393266:G393270 JC393266:JC393270 SY393266:SY393270 ACU393266:ACU393270 AMQ393266:AMQ393270 AWM393266:AWM393270 BGI393266:BGI393270 BQE393266:BQE393270 CAA393266:CAA393270 CJW393266:CJW393270 CTS393266:CTS393270 DDO393266:DDO393270 DNK393266:DNK393270 DXG393266:DXG393270 EHC393266:EHC393270 EQY393266:EQY393270 FAU393266:FAU393270 FKQ393266:FKQ393270 FUM393266:FUM393270 GEI393266:GEI393270 GOE393266:GOE393270 GYA393266:GYA393270 HHW393266:HHW393270 HRS393266:HRS393270 IBO393266:IBO393270 ILK393266:ILK393270 IVG393266:IVG393270 JFC393266:JFC393270 JOY393266:JOY393270 JYU393266:JYU393270 KIQ393266:KIQ393270 KSM393266:KSM393270 LCI393266:LCI393270 LME393266:LME393270 LWA393266:LWA393270 MFW393266:MFW393270 MPS393266:MPS393270 MZO393266:MZO393270 NJK393266:NJK393270 NTG393266:NTG393270 ODC393266:ODC393270 OMY393266:OMY393270 OWU393266:OWU393270 PGQ393266:PGQ393270 PQM393266:PQM393270 QAI393266:QAI393270 QKE393266:QKE393270 QUA393266:QUA393270 RDW393266:RDW393270 RNS393266:RNS393270 RXO393266:RXO393270 SHK393266:SHK393270 SRG393266:SRG393270 TBC393266:TBC393270 TKY393266:TKY393270 TUU393266:TUU393270 UEQ393266:UEQ393270 UOM393266:UOM393270 UYI393266:UYI393270 VIE393266:VIE393270 VSA393266:VSA393270 WBW393266:WBW393270 WLS393266:WLS393270 WVO393266:WVO393270 G458802:G458806 JC458802:JC458806 SY458802:SY458806 ACU458802:ACU458806 AMQ458802:AMQ458806 AWM458802:AWM458806 BGI458802:BGI458806 BQE458802:BQE458806 CAA458802:CAA458806 CJW458802:CJW458806 CTS458802:CTS458806 DDO458802:DDO458806 DNK458802:DNK458806 DXG458802:DXG458806 EHC458802:EHC458806 EQY458802:EQY458806 FAU458802:FAU458806 FKQ458802:FKQ458806 FUM458802:FUM458806 GEI458802:GEI458806 GOE458802:GOE458806 GYA458802:GYA458806 HHW458802:HHW458806 HRS458802:HRS458806 IBO458802:IBO458806 ILK458802:ILK458806 IVG458802:IVG458806 JFC458802:JFC458806 JOY458802:JOY458806 JYU458802:JYU458806 KIQ458802:KIQ458806 KSM458802:KSM458806 LCI458802:LCI458806 LME458802:LME458806 LWA458802:LWA458806 MFW458802:MFW458806 MPS458802:MPS458806 MZO458802:MZO458806 NJK458802:NJK458806 NTG458802:NTG458806 ODC458802:ODC458806 OMY458802:OMY458806 OWU458802:OWU458806 PGQ458802:PGQ458806 PQM458802:PQM458806 QAI458802:QAI458806 QKE458802:QKE458806 QUA458802:QUA458806 RDW458802:RDW458806 RNS458802:RNS458806 RXO458802:RXO458806 SHK458802:SHK458806 SRG458802:SRG458806 TBC458802:TBC458806 TKY458802:TKY458806 TUU458802:TUU458806 UEQ458802:UEQ458806 UOM458802:UOM458806 UYI458802:UYI458806 VIE458802:VIE458806 VSA458802:VSA458806 WBW458802:WBW458806 WLS458802:WLS458806 WVO458802:WVO458806 G524338:G524342 JC524338:JC524342 SY524338:SY524342 ACU524338:ACU524342 AMQ524338:AMQ524342 AWM524338:AWM524342 BGI524338:BGI524342 BQE524338:BQE524342 CAA524338:CAA524342 CJW524338:CJW524342 CTS524338:CTS524342 DDO524338:DDO524342 DNK524338:DNK524342 DXG524338:DXG524342 EHC524338:EHC524342 EQY524338:EQY524342 FAU524338:FAU524342 FKQ524338:FKQ524342 FUM524338:FUM524342 GEI524338:GEI524342 GOE524338:GOE524342 GYA524338:GYA524342 HHW524338:HHW524342 HRS524338:HRS524342 IBO524338:IBO524342 ILK524338:ILK524342 IVG524338:IVG524342 JFC524338:JFC524342 JOY524338:JOY524342 JYU524338:JYU524342 KIQ524338:KIQ524342 KSM524338:KSM524342 LCI524338:LCI524342 LME524338:LME524342 LWA524338:LWA524342 MFW524338:MFW524342 MPS524338:MPS524342 MZO524338:MZO524342 NJK524338:NJK524342 NTG524338:NTG524342 ODC524338:ODC524342 OMY524338:OMY524342 OWU524338:OWU524342 PGQ524338:PGQ524342 PQM524338:PQM524342 QAI524338:QAI524342 QKE524338:QKE524342 QUA524338:QUA524342 RDW524338:RDW524342 RNS524338:RNS524342 RXO524338:RXO524342 SHK524338:SHK524342 SRG524338:SRG524342 TBC524338:TBC524342 TKY524338:TKY524342 TUU524338:TUU524342 UEQ524338:UEQ524342 UOM524338:UOM524342 UYI524338:UYI524342 VIE524338:VIE524342 VSA524338:VSA524342 WBW524338:WBW524342 WLS524338:WLS524342 WVO524338:WVO524342 G589874:G589878 JC589874:JC589878 SY589874:SY589878 ACU589874:ACU589878 AMQ589874:AMQ589878 AWM589874:AWM589878 BGI589874:BGI589878 BQE589874:BQE589878 CAA589874:CAA589878 CJW589874:CJW589878 CTS589874:CTS589878 DDO589874:DDO589878 DNK589874:DNK589878 DXG589874:DXG589878 EHC589874:EHC589878 EQY589874:EQY589878 FAU589874:FAU589878 FKQ589874:FKQ589878 FUM589874:FUM589878 GEI589874:GEI589878 GOE589874:GOE589878 GYA589874:GYA589878 HHW589874:HHW589878 HRS589874:HRS589878 IBO589874:IBO589878 ILK589874:ILK589878 IVG589874:IVG589878 JFC589874:JFC589878 JOY589874:JOY589878 JYU589874:JYU589878 KIQ589874:KIQ589878 KSM589874:KSM589878 LCI589874:LCI589878 LME589874:LME589878 LWA589874:LWA589878 MFW589874:MFW589878 MPS589874:MPS589878 MZO589874:MZO589878 NJK589874:NJK589878 NTG589874:NTG589878 ODC589874:ODC589878 OMY589874:OMY589878 OWU589874:OWU589878 PGQ589874:PGQ589878 PQM589874:PQM589878 QAI589874:QAI589878 QKE589874:QKE589878 QUA589874:QUA589878 RDW589874:RDW589878 RNS589874:RNS589878 RXO589874:RXO589878 SHK589874:SHK589878 SRG589874:SRG589878 TBC589874:TBC589878 TKY589874:TKY589878 TUU589874:TUU589878 UEQ589874:UEQ589878 UOM589874:UOM589878 UYI589874:UYI589878 VIE589874:VIE589878 VSA589874:VSA589878 WBW589874:WBW589878 WLS589874:WLS589878 WVO589874:WVO589878 G655410:G655414 JC655410:JC655414 SY655410:SY655414 ACU655410:ACU655414 AMQ655410:AMQ655414 AWM655410:AWM655414 BGI655410:BGI655414 BQE655410:BQE655414 CAA655410:CAA655414 CJW655410:CJW655414 CTS655410:CTS655414 DDO655410:DDO655414 DNK655410:DNK655414 DXG655410:DXG655414 EHC655410:EHC655414 EQY655410:EQY655414 FAU655410:FAU655414 FKQ655410:FKQ655414 FUM655410:FUM655414 GEI655410:GEI655414 GOE655410:GOE655414 GYA655410:GYA655414 HHW655410:HHW655414 HRS655410:HRS655414 IBO655410:IBO655414 ILK655410:ILK655414 IVG655410:IVG655414 JFC655410:JFC655414 JOY655410:JOY655414 JYU655410:JYU655414 KIQ655410:KIQ655414 KSM655410:KSM655414 LCI655410:LCI655414 LME655410:LME655414 LWA655410:LWA655414 MFW655410:MFW655414 MPS655410:MPS655414 MZO655410:MZO655414 NJK655410:NJK655414 NTG655410:NTG655414 ODC655410:ODC655414 OMY655410:OMY655414 OWU655410:OWU655414 PGQ655410:PGQ655414 PQM655410:PQM655414 QAI655410:QAI655414 QKE655410:QKE655414 QUA655410:QUA655414 RDW655410:RDW655414 RNS655410:RNS655414 RXO655410:RXO655414 SHK655410:SHK655414 SRG655410:SRG655414 TBC655410:TBC655414 TKY655410:TKY655414 TUU655410:TUU655414 UEQ655410:UEQ655414 UOM655410:UOM655414 UYI655410:UYI655414 VIE655410:VIE655414 VSA655410:VSA655414 WBW655410:WBW655414 WLS655410:WLS655414 WVO655410:WVO655414 G720946:G720950 JC720946:JC720950 SY720946:SY720950 ACU720946:ACU720950 AMQ720946:AMQ720950 AWM720946:AWM720950 BGI720946:BGI720950 BQE720946:BQE720950 CAA720946:CAA720950 CJW720946:CJW720950 CTS720946:CTS720950 DDO720946:DDO720950 DNK720946:DNK720950 DXG720946:DXG720950 EHC720946:EHC720950 EQY720946:EQY720950 FAU720946:FAU720950 FKQ720946:FKQ720950 FUM720946:FUM720950 GEI720946:GEI720950 GOE720946:GOE720950 GYA720946:GYA720950 HHW720946:HHW720950 HRS720946:HRS720950 IBO720946:IBO720950 ILK720946:ILK720950 IVG720946:IVG720950 JFC720946:JFC720950 JOY720946:JOY720950 JYU720946:JYU720950 KIQ720946:KIQ720950 KSM720946:KSM720950 LCI720946:LCI720950 LME720946:LME720950 LWA720946:LWA720950 MFW720946:MFW720950 MPS720946:MPS720950 MZO720946:MZO720950 NJK720946:NJK720950 NTG720946:NTG720950 ODC720946:ODC720950 OMY720946:OMY720950 OWU720946:OWU720950 PGQ720946:PGQ720950 PQM720946:PQM720950 QAI720946:QAI720950 QKE720946:QKE720950 QUA720946:QUA720950 RDW720946:RDW720950 RNS720946:RNS720950 RXO720946:RXO720950 SHK720946:SHK720950 SRG720946:SRG720950 TBC720946:TBC720950 TKY720946:TKY720950 TUU720946:TUU720950 UEQ720946:UEQ720950 UOM720946:UOM720950 UYI720946:UYI720950 VIE720946:VIE720950 VSA720946:VSA720950 WBW720946:WBW720950 WLS720946:WLS720950 WVO720946:WVO720950 G786482:G786486 JC786482:JC786486 SY786482:SY786486 ACU786482:ACU786486 AMQ786482:AMQ786486 AWM786482:AWM786486 BGI786482:BGI786486 BQE786482:BQE786486 CAA786482:CAA786486 CJW786482:CJW786486 CTS786482:CTS786486 DDO786482:DDO786486 DNK786482:DNK786486 DXG786482:DXG786486 EHC786482:EHC786486 EQY786482:EQY786486 FAU786482:FAU786486 FKQ786482:FKQ786486 FUM786482:FUM786486 GEI786482:GEI786486 GOE786482:GOE786486 GYA786482:GYA786486 HHW786482:HHW786486 HRS786482:HRS786486 IBO786482:IBO786486 ILK786482:ILK786486 IVG786482:IVG786486 JFC786482:JFC786486 JOY786482:JOY786486 JYU786482:JYU786486 KIQ786482:KIQ786486 KSM786482:KSM786486 LCI786482:LCI786486 LME786482:LME786486 LWA786482:LWA786486 MFW786482:MFW786486 MPS786482:MPS786486 MZO786482:MZO786486 NJK786482:NJK786486 NTG786482:NTG786486 ODC786482:ODC786486 OMY786482:OMY786486 OWU786482:OWU786486 PGQ786482:PGQ786486 PQM786482:PQM786486 QAI786482:QAI786486 QKE786482:QKE786486 QUA786482:QUA786486 RDW786482:RDW786486 RNS786482:RNS786486 RXO786482:RXO786486 SHK786482:SHK786486 SRG786482:SRG786486 TBC786482:TBC786486 TKY786482:TKY786486 TUU786482:TUU786486 UEQ786482:UEQ786486 UOM786482:UOM786486 UYI786482:UYI786486 VIE786482:VIE786486 VSA786482:VSA786486 WBW786482:WBW786486 WLS786482:WLS786486 WVO786482:WVO786486 G852018:G852022 JC852018:JC852022 SY852018:SY852022 ACU852018:ACU852022 AMQ852018:AMQ852022 AWM852018:AWM852022 BGI852018:BGI852022 BQE852018:BQE852022 CAA852018:CAA852022 CJW852018:CJW852022 CTS852018:CTS852022 DDO852018:DDO852022 DNK852018:DNK852022 DXG852018:DXG852022 EHC852018:EHC852022 EQY852018:EQY852022 FAU852018:FAU852022 FKQ852018:FKQ852022 FUM852018:FUM852022 GEI852018:GEI852022 GOE852018:GOE852022 GYA852018:GYA852022 HHW852018:HHW852022 HRS852018:HRS852022 IBO852018:IBO852022 ILK852018:ILK852022 IVG852018:IVG852022 JFC852018:JFC852022 JOY852018:JOY852022 JYU852018:JYU852022 KIQ852018:KIQ852022 KSM852018:KSM852022 LCI852018:LCI852022 LME852018:LME852022 LWA852018:LWA852022 MFW852018:MFW852022 MPS852018:MPS852022 MZO852018:MZO852022 NJK852018:NJK852022 NTG852018:NTG852022 ODC852018:ODC852022 OMY852018:OMY852022 OWU852018:OWU852022 PGQ852018:PGQ852022 PQM852018:PQM852022 QAI852018:QAI852022 QKE852018:QKE852022 QUA852018:QUA852022 RDW852018:RDW852022 RNS852018:RNS852022 RXO852018:RXO852022 SHK852018:SHK852022 SRG852018:SRG852022 TBC852018:TBC852022 TKY852018:TKY852022 TUU852018:TUU852022 UEQ852018:UEQ852022 UOM852018:UOM852022 UYI852018:UYI852022 VIE852018:VIE852022 VSA852018:VSA852022 WBW852018:WBW852022 WLS852018:WLS852022 WVO852018:WVO852022 G917554:G917558 JC917554:JC917558 SY917554:SY917558 ACU917554:ACU917558 AMQ917554:AMQ917558 AWM917554:AWM917558 BGI917554:BGI917558 BQE917554:BQE917558 CAA917554:CAA917558 CJW917554:CJW917558 CTS917554:CTS917558 DDO917554:DDO917558 DNK917554:DNK917558 DXG917554:DXG917558 EHC917554:EHC917558 EQY917554:EQY917558 FAU917554:FAU917558 FKQ917554:FKQ917558 FUM917554:FUM917558 GEI917554:GEI917558 GOE917554:GOE917558 GYA917554:GYA917558 HHW917554:HHW917558 HRS917554:HRS917558 IBO917554:IBO917558 ILK917554:ILK917558 IVG917554:IVG917558 JFC917554:JFC917558 JOY917554:JOY917558 JYU917554:JYU917558 KIQ917554:KIQ917558 KSM917554:KSM917558 LCI917554:LCI917558 LME917554:LME917558 LWA917554:LWA917558 MFW917554:MFW917558 MPS917554:MPS917558 MZO917554:MZO917558 NJK917554:NJK917558 NTG917554:NTG917558 ODC917554:ODC917558 OMY917554:OMY917558 OWU917554:OWU917558 PGQ917554:PGQ917558 PQM917554:PQM917558 QAI917554:QAI917558 QKE917554:QKE917558 QUA917554:QUA917558 RDW917554:RDW917558 RNS917554:RNS917558 RXO917554:RXO917558 SHK917554:SHK917558 SRG917554:SRG917558 TBC917554:TBC917558 TKY917554:TKY917558 TUU917554:TUU917558 UEQ917554:UEQ917558 UOM917554:UOM917558 UYI917554:UYI917558 VIE917554:VIE917558 VSA917554:VSA917558 WBW917554:WBW917558 WLS917554:WLS917558 WVO917554:WVO917558 G983090:G983094 JC983090:JC983094 SY983090:SY983094 ACU983090:ACU983094 AMQ983090:AMQ983094 AWM983090:AWM983094 BGI983090:BGI983094 BQE983090:BQE983094 CAA983090:CAA983094 CJW983090:CJW983094 CTS983090:CTS983094 DDO983090:DDO983094 DNK983090:DNK983094 DXG983090:DXG983094 EHC983090:EHC983094 EQY983090:EQY983094 FAU983090:FAU983094 FKQ983090:FKQ983094 FUM983090:FUM983094 GEI983090:GEI983094 GOE983090:GOE983094 GYA983090:GYA983094 HHW983090:HHW983094 HRS983090:HRS983094 IBO983090:IBO983094 ILK983090:ILK983094 IVG983090:IVG983094 JFC983090:JFC983094 JOY983090:JOY983094 JYU983090:JYU983094 KIQ983090:KIQ983094 KSM983090:KSM983094 LCI983090:LCI983094 LME983090:LME983094 LWA983090:LWA983094 MFW983090:MFW983094 MPS983090:MPS983094 MZO983090:MZO983094 NJK983090:NJK983094 NTG983090:NTG983094 ODC983090:ODC983094 OMY983090:OMY983094 OWU983090:OWU983094 PGQ983090:PGQ983094 PQM983090:PQM983094 QAI983090:QAI983094 QKE983090:QKE983094 QUA983090:QUA983094 RDW983090:RDW983094 RNS983090:RNS983094 RXO983090:RXO983094 SHK983090:SHK983094 SRG983090:SRG983094 TBC983090:TBC983094 TKY983090:TKY983094 TUU983090:TUU983094 UEQ983090:UEQ983094 UOM983090:UOM983094 UYI983090:UYI983094 VIE983090:VIE983094 VSA983090:VSA983094 WBW983090:WBW983094 WLS983090:WLS983094 WVO983090:WVO983094 Y31:Y35 JU31:JU35 TQ31:TQ35 ADM31:ADM35 ANI31:ANI35 AXE31:AXE35 BHA31:BHA35 BQW31:BQW35 CAS31:CAS35 CKO31:CKO35 CUK31:CUK35 DEG31:DEG35 DOC31:DOC35 DXY31:DXY35 EHU31:EHU35 ERQ31:ERQ35 FBM31:FBM35 FLI31:FLI35 FVE31:FVE35 GFA31:GFA35 GOW31:GOW35 GYS31:GYS35 HIO31:HIO35 HSK31:HSK35 ICG31:ICG35 IMC31:IMC35 IVY31:IVY35 JFU31:JFU35 JPQ31:JPQ35 JZM31:JZM35 KJI31:KJI35 KTE31:KTE35 LDA31:LDA35 LMW31:LMW35 LWS31:LWS35 MGO31:MGO35 MQK31:MQK35 NAG31:NAG35 NKC31:NKC35 NTY31:NTY35 ODU31:ODU35 ONQ31:ONQ35 OXM31:OXM35 PHI31:PHI35 PRE31:PRE35 QBA31:QBA35 QKW31:QKW35 QUS31:QUS35 REO31:REO35 ROK31:ROK35 RYG31:RYG35 SIC31:SIC35 SRY31:SRY35 TBU31:TBU35 TLQ31:TLQ35 TVM31:TVM35 UFI31:UFI35 UPE31:UPE35 UZA31:UZA35 VIW31:VIW35 VSS31:VSS35 WCO31:WCO35 WMK31:WMK35 WWG31:WWG35 Y65574:Y65578 JU65574:JU65578 TQ65574:TQ65578 ADM65574:ADM65578 ANI65574:ANI65578 AXE65574:AXE65578 BHA65574:BHA65578 BQW65574:BQW65578 CAS65574:CAS65578 CKO65574:CKO65578 CUK65574:CUK65578 DEG65574:DEG65578 DOC65574:DOC65578 DXY65574:DXY65578 EHU65574:EHU65578 ERQ65574:ERQ65578 FBM65574:FBM65578 FLI65574:FLI65578 FVE65574:FVE65578 GFA65574:GFA65578 GOW65574:GOW65578 GYS65574:GYS65578 HIO65574:HIO65578 HSK65574:HSK65578 ICG65574:ICG65578 IMC65574:IMC65578 IVY65574:IVY65578 JFU65574:JFU65578 JPQ65574:JPQ65578 JZM65574:JZM65578 KJI65574:KJI65578 KTE65574:KTE65578 LDA65574:LDA65578 LMW65574:LMW65578 LWS65574:LWS65578 MGO65574:MGO65578 MQK65574:MQK65578 NAG65574:NAG65578 NKC65574:NKC65578 NTY65574:NTY65578 ODU65574:ODU65578 ONQ65574:ONQ65578 OXM65574:OXM65578 PHI65574:PHI65578 PRE65574:PRE65578 QBA65574:QBA65578 QKW65574:QKW65578 QUS65574:QUS65578 REO65574:REO65578 ROK65574:ROK65578 RYG65574:RYG65578 SIC65574:SIC65578 SRY65574:SRY65578 TBU65574:TBU65578 TLQ65574:TLQ65578 TVM65574:TVM65578 UFI65574:UFI65578 UPE65574:UPE65578 UZA65574:UZA65578 VIW65574:VIW65578 VSS65574:VSS65578 WCO65574:WCO65578 WMK65574:WMK65578 WWG65574:WWG65578 Y131110:Y131114 JU131110:JU131114 TQ131110:TQ131114 ADM131110:ADM131114 ANI131110:ANI131114 AXE131110:AXE131114 BHA131110:BHA131114 BQW131110:BQW131114 CAS131110:CAS131114 CKO131110:CKO131114 CUK131110:CUK131114 DEG131110:DEG131114 DOC131110:DOC131114 DXY131110:DXY131114 EHU131110:EHU131114 ERQ131110:ERQ131114 FBM131110:FBM131114 FLI131110:FLI131114 FVE131110:FVE131114 GFA131110:GFA131114 GOW131110:GOW131114 GYS131110:GYS131114 HIO131110:HIO131114 HSK131110:HSK131114 ICG131110:ICG131114 IMC131110:IMC131114 IVY131110:IVY131114 JFU131110:JFU131114 JPQ131110:JPQ131114 JZM131110:JZM131114 KJI131110:KJI131114 KTE131110:KTE131114 LDA131110:LDA131114 LMW131110:LMW131114 LWS131110:LWS131114 MGO131110:MGO131114 MQK131110:MQK131114 NAG131110:NAG131114 NKC131110:NKC131114 NTY131110:NTY131114 ODU131110:ODU131114 ONQ131110:ONQ131114 OXM131110:OXM131114 PHI131110:PHI131114 PRE131110:PRE131114 QBA131110:QBA131114 QKW131110:QKW131114 QUS131110:QUS131114 REO131110:REO131114 ROK131110:ROK131114 RYG131110:RYG131114 SIC131110:SIC131114 SRY131110:SRY131114 TBU131110:TBU131114 TLQ131110:TLQ131114 TVM131110:TVM131114 UFI131110:UFI131114 UPE131110:UPE131114 UZA131110:UZA131114 VIW131110:VIW131114 VSS131110:VSS131114 WCO131110:WCO131114 WMK131110:WMK131114 WWG131110:WWG131114 Y196646:Y196650 JU196646:JU196650 TQ196646:TQ196650 ADM196646:ADM196650 ANI196646:ANI196650 AXE196646:AXE196650 BHA196646:BHA196650 BQW196646:BQW196650 CAS196646:CAS196650 CKO196646:CKO196650 CUK196646:CUK196650 DEG196646:DEG196650 DOC196646:DOC196650 DXY196646:DXY196650 EHU196646:EHU196650 ERQ196646:ERQ196650 FBM196646:FBM196650 FLI196646:FLI196650 FVE196646:FVE196650 GFA196646:GFA196650 GOW196646:GOW196650 GYS196646:GYS196650 HIO196646:HIO196650 HSK196646:HSK196650 ICG196646:ICG196650 IMC196646:IMC196650 IVY196646:IVY196650 JFU196646:JFU196650 JPQ196646:JPQ196650 JZM196646:JZM196650 KJI196646:KJI196650 KTE196646:KTE196650 LDA196646:LDA196650 LMW196646:LMW196650 LWS196646:LWS196650 MGO196646:MGO196650 MQK196646:MQK196650 NAG196646:NAG196650 NKC196646:NKC196650 NTY196646:NTY196650 ODU196646:ODU196650 ONQ196646:ONQ196650 OXM196646:OXM196650 PHI196646:PHI196650 PRE196646:PRE196650 QBA196646:QBA196650 QKW196646:QKW196650 QUS196646:QUS196650 REO196646:REO196650 ROK196646:ROK196650 RYG196646:RYG196650 SIC196646:SIC196650 SRY196646:SRY196650 TBU196646:TBU196650 TLQ196646:TLQ196650 TVM196646:TVM196650 UFI196646:UFI196650 UPE196646:UPE196650 UZA196646:UZA196650 VIW196646:VIW196650 VSS196646:VSS196650 WCO196646:WCO196650 WMK196646:WMK196650 WWG196646:WWG196650 Y262182:Y262186 JU262182:JU262186 TQ262182:TQ262186 ADM262182:ADM262186 ANI262182:ANI262186 AXE262182:AXE262186 BHA262182:BHA262186 BQW262182:BQW262186 CAS262182:CAS262186 CKO262182:CKO262186 CUK262182:CUK262186 DEG262182:DEG262186 DOC262182:DOC262186 DXY262182:DXY262186 EHU262182:EHU262186 ERQ262182:ERQ262186 FBM262182:FBM262186 FLI262182:FLI262186 FVE262182:FVE262186 GFA262182:GFA262186 GOW262182:GOW262186 GYS262182:GYS262186 HIO262182:HIO262186 HSK262182:HSK262186 ICG262182:ICG262186 IMC262182:IMC262186 IVY262182:IVY262186 JFU262182:JFU262186 JPQ262182:JPQ262186 JZM262182:JZM262186 KJI262182:KJI262186 KTE262182:KTE262186 LDA262182:LDA262186 LMW262182:LMW262186 LWS262182:LWS262186 MGO262182:MGO262186 MQK262182:MQK262186 NAG262182:NAG262186 NKC262182:NKC262186 NTY262182:NTY262186 ODU262182:ODU262186 ONQ262182:ONQ262186 OXM262182:OXM262186 PHI262182:PHI262186 PRE262182:PRE262186 QBA262182:QBA262186 QKW262182:QKW262186 QUS262182:QUS262186 REO262182:REO262186 ROK262182:ROK262186 RYG262182:RYG262186 SIC262182:SIC262186 SRY262182:SRY262186 TBU262182:TBU262186 TLQ262182:TLQ262186 TVM262182:TVM262186 UFI262182:UFI262186 UPE262182:UPE262186 UZA262182:UZA262186 VIW262182:VIW262186 VSS262182:VSS262186 WCO262182:WCO262186 WMK262182:WMK262186 WWG262182:WWG262186 Y327718:Y327722 JU327718:JU327722 TQ327718:TQ327722 ADM327718:ADM327722 ANI327718:ANI327722 AXE327718:AXE327722 BHA327718:BHA327722 BQW327718:BQW327722 CAS327718:CAS327722 CKO327718:CKO327722 CUK327718:CUK327722 DEG327718:DEG327722 DOC327718:DOC327722 DXY327718:DXY327722 EHU327718:EHU327722 ERQ327718:ERQ327722 FBM327718:FBM327722 FLI327718:FLI327722 FVE327718:FVE327722 GFA327718:GFA327722 GOW327718:GOW327722 GYS327718:GYS327722 HIO327718:HIO327722 HSK327718:HSK327722 ICG327718:ICG327722 IMC327718:IMC327722 IVY327718:IVY327722 JFU327718:JFU327722 JPQ327718:JPQ327722 JZM327718:JZM327722 KJI327718:KJI327722 KTE327718:KTE327722 LDA327718:LDA327722 LMW327718:LMW327722 LWS327718:LWS327722 MGO327718:MGO327722 MQK327718:MQK327722 NAG327718:NAG327722 NKC327718:NKC327722 NTY327718:NTY327722 ODU327718:ODU327722 ONQ327718:ONQ327722 OXM327718:OXM327722 PHI327718:PHI327722 PRE327718:PRE327722 QBA327718:QBA327722 QKW327718:QKW327722 QUS327718:QUS327722 REO327718:REO327722 ROK327718:ROK327722 RYG327718:RYG327722 SIC327718:SIC327722 SRY327718:SRY327722 TBU327718:TBU327722 TLQ327718:TLQ327722 TVM327718:TVM327722 UFI327718:UFI327722 UPE327718:UPE327722 UZA327718:UZA327722 VIW327718:VIW327722 VSS327718:VSS327722 WCO327718:WCO327722 WMK327718:WMK327722 WWG327718:WWG327722 Y393254:Y393258 JU393254:JU393258 TQ393254:TQ393258 ADM393254:ADM393258 ANI393254:ANI393258 AXE393254:AXE393258 BHA393254:BHA393258 BQW393254:BQW393258 CAS393254:CAS393258 CKO393254:CKO393258 CUK393254:CUK393258 DEG393254:DEG393258 DOC393254:DOC393258 DXY393254:DXY393258 EHU393254:EHU393258 ERQ393254:ERQ393258 FBM393254:FBM393258 FLI393254:FLI393258 FVE393254:FVE393258 GFA393254:GFA393258 GOW393254:GOW393258 GYS393254:GYS393258 HIO393254:HIO393258 HSK393254:HSK393258 ICG393254:ICG393258 IMC393254:IMC393258 IVY393254:IVY393258 JFU393254:JFU393258 JPQ393254:JPQ393258 JZM393254:JZM393258 KJI393254:KJI393258 KTE393254:KTE393258 LDA393254:LDA393258 LMW393254:LMW393258 LWS393254:LWS393258 MGO393254:MGO393258 MQK393254:MQK393258 NAG393254:NAG393258 NKC393254:NKC393258 NTY393254:NTY393258 ODU393254:ODU393258 ONQ393254:ONQ393258 OXM393254:OXM393258 PHI393254:PHI393258 PRE393254:PRE393258 QBA393254:QBA393258 QKW393254:QKW393258 QUS393254:QUS393258 REO393254:REO393258 ROK393254:ROK393258 RYG393254:RYG393258 SIC393254:SIC393258 SRY393254:SRY393258 TBU393254:TBU393258 TLQ393254:TLQ393258 TVM393254:TVM393258 UFI393254:UFI393258 UPE393254:UPE393258 UZA393254:UZA393258 VIW393254:VIW393258 VSS393254:VSS393258 WCO393254:WCO393258 WMK393254:WMK393258 WWG393254:WWG393258 Y458790:Y458794 JU458790:JU458794 TQ458790:TQ458794 ADM458790:ADM458794 ANI458790:ANI458794 AXE458790:AXE458794 BHA458790:BHA458794 BQW458790:BQW458794 CAS458790:CAS458794 CKO458790:CKO458794 CUK458790:CUK458794 DEG458790:DEG458794 DOC458790:DOC458794 DXY458790:DXY458794 EHU458790:EHU458794 ERQ458790:ERQ458794 FBM458790:FBM458794 FLI458790:FLI458794 FVE458790:FVE458794 GFA458790:GFA458794 GOW458790:GOW458794 GYS458790:GYS458794 HIO458790:HIO458794 HSK458790:HSK458794 ICG458790:ICG458794 IMC458790:IMC458794 IVY458790:IVY458794 JFU458790:JFU458794 JPQ458790:JPQ458794 JZM458790:JZM458794 KJI458790:KJI458794 KTE458790:KTE458794 LDA458790:LDA458794 LMW458790:LMW458794 LWS458790:LWS458794 MGO458790:MGO458794 MQK458790:MQK458794 NAG458790:NAG458794 NKC458790:NKC458794 NTY458790:NTY458794 ODU458790:ODU458794 ONQ458790:ONQ458794 OXM458790:OXM458794 PHI458790:PHI458794 PRE458790:PRE458794 QBA458790:QBA458794 QKW458790:QKW458794 QUS458790:QUS458794 REO458790:REO458794 ROK458790:ROK458794 RYG458790:RYG458794 SIC458790:SIC458794 SRY458790:SRY458794 TBU458790:TBU458794 TLQ458790:TLQ458794 TVM458790:TVM458794 UFI458790:UFI458794 UPE458790:UPE458794 UZA458790:UZA458794 VIW458790:VIW458794 VSS458790:VSS458794 WCO458790:WCO458794 WMK458790:WMK458794 WWG458790:WWG458794 Y524326:Y524330 JU524326:JU524330 TQ524326:TQ524330 ADM524326:ADM524330 ANI524326:ANI524330 AXE524326:AXE524330 BHA524326:BHA524330 BQW524326:BQW524330 CAS524326:CAS524330 CKO524326:CKO524330 CUK524326:CUK524330 DEG524326:DEG524330 DOC524326:DOC524330 DXY524326:DXY524330 EHU524326:EHU524330 ERQ524326:ERQ524330 FBM524326:FBM524330 FLI524326:FLI524330 FVE524326:FVE524330 GFA524326:GFA524330 GOW524326:GOW524330 GYS524326:GYS524330 HIO524326:HIO524330 HSK524326:HSK524330 ICG524326:ICG524330 IMC524326:IMC524330 IVY524326:IVY524330 JFU524326:JFU524330 JPQ524326:JPQ524330 JZM524326:JZM524330 KJI524326:KJI524330 KTE524326:KTE524330 LDA524326:LDA524330 LMW524326:LMW524330 LWS524326:LWS524330 MGO524326:MGO524330 MQK524326:MQK524330 NAG524326:NAG524330 NKC524326:NKC524330 NTY524326:NTY524330 ODU524326:ODU524330 ONQ524326:ONQ524330 OXM524326:OXM524330 PHI524326:PHI524330 PRE524326:PRE524330 QBA524326:QBA524330 QKW524326:QKW524330 QUS524326:QUS524330 REO524326:REO524330 ROK524326:ROK524330 RYG524326:RYG524330 SIC524326:SIC524330 SRY524326:SRY524330 TBU524326:TBU524330 TLQ524326:TLQ524330 TVM524326:TVM524330 UFI524326:UFI524330 UPE524326:UPE524330 UZA524326:UZA524330 VIW524326:VIW524330 VSS524326:VSS524330 WCO524326:WCO524330 WMK524326:WMK524330 WWG524326:WWG524330 Y589862:Y589866 JU589862:JU589866 TQ589862:TQ589866 ADM589862:ADM589866 ANI589862:ANI589866 AXE589862:AXE589866 BHA589862:BHA589866 BQW589862:BQW589866 CAS589862:CAS589866 CKO589862:CKO589866 CUK589862:CUK589866 DEG589862:DEG589866 DOC589862:DOC589866 DXY589862:DXY589866 EHU589862:EHU589866 ERQ589862:ERQ589866 FBM589862:FBM589866 FLI589862:FLI589866 FVE589862:FVE589866 GFA589862:GFA589866 GOW589862:GOW589866 GYS589862:GYS589866 HIO589862:HIO589866 HSK589862:HSK589866 ICG589862:ICG589866 IMC589862:IMC589866 IVY589862:IVY589866 JFU589862:JFU589866 JPQ589862:JPQ589866 JZM589862:JZM589866 KJI589862:KJI589866 KTE589862:KTE589866 LDA589862:LDA589866 LMW589862:LMW589866 LWS589862:LWS589866 MGO589862:MGO589866 MQK589862:MQK589866 NAG589862:NAG589866 NKC589862:NKC589866 NTY589862:NTY589866 ODU589862:ODU589866 ONQ589862:ONQ589866 OXM589862:OXM589866 PHI589862:PHI589866 PRE589862:PRE589866 QBA589862:QBA589866 QKW589862:QKW589866 QUS589862:QUS589866 REO589862:REO589866 ROK589862:ROK589866 RYG589862:RYG589866 SIC589862:SIC589866 SRY589862:SRY589866 TBU589862:TBU589866 TLQ589862:TLQ589866 TVM589862:TVM589866 UFI589862:UFI589866 UPE589862:UPE589866 UZA589862:UZA589866 VIW589862:VIW589866 VSS589862:VSS589866 WCO589862:WCO589866 WMK589862:WMK589866 WWG589862:WWG589866 Y655398:Y655402 JU655398:JU655402 TQ655398:TQ655402 ADM655398:ADM655402 ANI655398:ANI655402 AXE655398:AXE655402 BHA655398:BHA655402 BQW655398:BQW655402 CAS655398:CAS655402 CKO655398:CKO655402 CUK655398:CUK655402 DEG655398:DEG655402 DOC655398:DOC655402 DXY655398:DXY655402 EHU655398:EHU655402 ERQ655398:ERQ655402 FBM655398:FBM655402 FLI655398:FLI655402 FVE655398:FVE655402 GFA655398:GFA655402 GOW655398:GOW655402 GYS655398:GYS655402 HIO655398:HIO655402 HSK655398:HSK655402 ICG655398:ICG655402 IMC655398:IMC655402 IVY655398:IVY655402 JFU655398:JFU655402 JPQ655398:JPQ655402 JZM655398:JZM655402 KJI655398:KJI655402 KTE655398:KTE655402 LDA655398:LDA655402 LMW655398:LMW655402 LWS655398:LWS655402 MGO655398:MGO655402 MQK655398:MQK655402 NAG655398:NAG655402 NKC655398:NKC655402 NTY655398:NTY655402 ODU655398:ODU655402 ONQ655398:ONQ655402 OXM655398:OXM655402 PHI655398:PHI655402 PRE655398:PRE655402 QBA655398:QBA655402 QKW655398:QKW655402 QUS655398:QUS655402 REO655398:REO655402 ROK655398:ROK655402 RYG655398:RYG655402 SIC655398:SIC655402 SRY655398:SRY655402 TBU655398:TBU655402 TLQ655398:TLQ655402 TVM655398:TVM655402 UFI655398:UFI655402 UPE655398:UPE655402 UZA655398:UZA655402 VIW655398:VIW655402 VSS655398:VSS655402 WCO655398:WCO655402 WMK655398:WMK655402 WWG655398:WWG655402 Y720934:Y720938 JU720934:JU720938 TQ720934:TQ720938 ADM720934:ADM720938 ANI720934:ANI720938 AXE720934:AXE720938 BHA720934:BHA720938 BQW720934:BQW720938 CAS720934:CAS720938 CKO720934:CKO720938 CUK720934:CUK720938 DEG720934:DEG720938 DOC720934:DOC720938 DXY720934:DXY720938 EHU720934:EHU720938 ERQ720934:ERQ720938 FBM720934:FBM720938 FLI720934:FLI720938 FVE720934:FVE720938 GFA720934:GFA720938 GOW720934:GOW720938 GYS720934:GYS720938 HIO720934:HIO720938 HSK720934:HSK720938 ICG720934:ICG720938 IMC720934:IMC720938 IVY720934:IVY720938 JFU720934:JFU720938 JPQ720934:JPQ720938 JZM720934:JZM720938 KJI720934:KJI720938 KTE720934:KTE720938 LDA720934:LDA720938 LMW720934:LMW720938 LWS720934:LWS720938 MGO720934:MGO720938 MQK720934:MQK720938 NAG720934:NAG720938 NKC720934:NKC720938 NTY720934:NTY720938 ODU720934:ODU720938 ONQ720934:ONQ720938 OXM720934:OXM720938 PHI720934:PHI720938 PRE720934:PRE720938 QBA720934:QBA720938 QKW720934:QKW720938 QUS720934:QUS720938 REO720934:REO720938 ROK720934:ROK720938 RYG720934:RYG720938 SIC720934:SIC720938 SRY720934:SRY720938 TBU720934:TBU720938 TLQ720934:TLQ720938 TVM720934:TVM720938 UFI720934:UFI720938 UPE720934:UPE720938 UZA720934:UZA720938 VIW720934:VIW720938 VSS720934:VSS720938 WCO720934:WCO720938 WMK720934:WMK720938 WWG720934:WWG720938 Y786470:Y786474 JU786470:JU786474 TQ786470:TQ786474 ADM786470:ADM786474 ANI786470:ANI786474 AXE786470:AXE786474 BHA786470:BHA786474 BQW786470:BQW786474 CAS786470:CAS786474 CKO786470:CKO786474 CUK786470:CUK786474 DEG786470:DEG786474 DOC786470:DOC786474 DXY786470:DXY786474 EHU786470:EHU786474 ERQ786470:ERQ786474 FBM786470:FBM786474 FLI786470:FLI786474 FVE786470:FVE786474 GFA786470:GFA786474 GOW786470:GOW786474 GYS786470:GYS786474 HIO786470:HIO786474 HSK786470:HSK786474 ICG786470:ICG786474 IMC786470:IMC786474 IVY786470:IVY786474 JFU786470:JFU786474 JPQ786470:JPQ786474 JZM786470:JZM786474 KJI786470:KJI786474 KTE786470:KTE786474 LDA786470:LDA786474 LMW786470:LMW786474 LWS786470:LWS786474 MGO786470:MGO786474 MQK786470:MQK786474 NAG786470:NAG786474 NKC786470:NKC786474 NTY786470:NTY786474 ODU786470:ODU786474 ONQ786470:ONQ786474 OXM786470:OXM786474 PHI786470:PHI786474 PRE786470:PRE786474 QBA786470:QBA786474 QKW786470:QKW786474 QUS786470:QUS786474 REO786470:REO786474 ROK786470:ROK786474 RYG786470:RYG786474 SIC786470:SIC786474 SRY786470:SRY786474 TBU786470:TBU786474 TLQ786470:TLQ786474 TVM786470:TVM786474 UFI786470:UFI786474 UPE786470:UPE786474 UZA786470:UZA786474 VIW786470:VIW786474 VSS786470:VSS786474 WCO786470:WCO786474 WMK786470:WMK786474 WWG786470:WWG786474 Y852006:Y852010 JU852006:JU852010 TQ852006:TQ852010 ADM852006:ADM852010 ANI852006:ANI852010 AXE852006:AXE852010 BHA852006:BHA852010 BQW852006:BQW852010 CAS852006:CAS852010 CKO852006:CKO852010 CUK852006:CUK852010 DEG852006:DEG852010 DOC852006:DOC852010 DXY852006:DXY852010 EHU852006:EHU852010 ERQ852006:ERQ852010 FBM852006:FBM852010 FLI852006:FLI852010 FVE852006:FVE852010 GFA852006:GFA852010 GOW852006:GOW852010 GYS852006:GYS852010 HIO852006:HIO852010 HSK852006:HSK852010 ICG852006:ICG852010 IMC852006:IMC852010 IVY852006:IVY852010 JFU852006:JFU852010 JPQ852006:JPQ852010 JZM852006:JZM852010 KJI852006:KJI852010 KTE852006:KTE852010 LDA852006:LDA852010 LMW852006:LMW852010 LWS852006:LWS852010 MGO852006:MGO852010 MQK852006:MQK852010 NAG852006:NAG852010 NKC852006:NKC852010 NTY852006:NTY852010 ODU852006:ODU852010 ONQ852006:ONQ852010 OXM852006:OXM852010 PHI852006:PHI852010 PRE852006:PRE852010 QBA852006:QBA852010 QKW852006:QKW852010 QUS852006:QUS852010 REO852006:REO852010 ROK852006:ROK852010 RYG852006:RYG852010 SIC852006:SIC852010 SRY852006:SRY852010 TBU852006:TBU852010 TLQ852006:TLQ852010 TVM852006:TVM852010 UFI852006:UFI852010 UPE852006:UPE852010 UZA852006:UZA852010 VIW852006:VIW852010 VSS852006:VSS852010 WCO852006:WCO852010 WMK852006:WMK852010 WWG852006:WWG852010 Y917542:Y917546 JU917542:JU917546 TQ917542:TQ917546 ADM917542:ADM917546 ANI917542:ANI917546 AXE917542:AXE917546 BHA917542:BHA917546 BQW917542:BQW917546 CAS917542:CAS917546 CKO917542:CKO917546 CUK917542:CUK917546 DEG917542:DEG917546 DOC917542:DOC917546 DXY917542:DXY917546 EHU917542:EHU917546 ERQ917542:ERQ917546 FBM917542:FBM917546 FLI917542:FLI917546 FVE917542:FVE917546 GFA917542:GFA917546 GOW917542:GOW917546 GYS917542:GYS917546 HIO917542:HIO917546 HSK917542:HSK917546 ICG917542:ICG917546 IMC917542:IMC917546 IVY917542:IVY917546 JFU917542:JFU917546 JPQ917542:JPQ917546 JZM917542:JZM917546 KJI917542:KJI917546 KTE917542:KTE917546 LDA917542:LDA917546 LMW917542:LMW917546 LWS917542:LWS917546 MGO917542:MGO917546 MQK917542:MQK917546 NAG917542:NAG917546 NKC917542:NKC917546 NTY917542:NTY917546 ODU917542:ODU917546 ONQ917542:ONQ917546 OXM917542:OXM917546 PHI917542:PHI917546 PRE917542:PRE917546 QBA917542:QBA917546 QKW917542:QKW917546 QUS917542:QUS917546 REO917542:REO917546 ROK917542:ROK917546 RYG917542:RYG917546 SIC917542:SIC917546 SRY917542:SRY917546 TBU917542:TBU917546 TLQ917542:TLQ917546 TVM917542:TVM917546 UFI917542:UFI917546 UPE917542:UPE917546 UZA917542:UZA917546 VIW917542:VIW917546 VSS917542:VSS917546 WCO917542:WCO917546 WMK917542:WMK917546 WWG917542:WWG917546 Y983078:Y983082 JU983078:JU983082 TQ983078:TQ983082 ADM983078:ADM983082 ANI983078:ANI983082 AXE983078:AXE983082 BHA983078:BHA983082 BQW983078:BQW983082 CAS983078:CAS983082 CKO983078:CKO983082 CUK983078:CUK983082 DEG983078:DEG983082 DOC983078:DOC983082 DXY983078:DXY983082 EHU983078:EHU983082 ERQ983078:ERQ983082 FBM983078:FBM983082 FLI983078:FLI983082 FVE983078:FVE983082 GFA983078:GFA983082 GOW983078:GOW983082 GYS983078:GYS983082 HIO983078:HIO983082 HSK983078:HSK983082 ICG983078:ICG983082 IMC983078:IMC983082 IVY983078:IVY983082 JFU983078:JFU983082 JPQ983078:JPQ983082 JZM983078:JZM983082 KJI983078:KJI983082 KTE983078:KTE983082 LDA983078:LDA983082 LMW983078:LMW983082 LWS983078:LWS983082 MGO983078:MGO983082 MQK983078:MQK983082 NAG983078:NAG983082 NKC983078:NKC983082 NTY983078:NTY983082 ODU983078:ODU983082 ONQ983078:ONQ983082 OXM983078:OXM983082 PHI983078:PHI983082 PRE983078:PRE983082 QBA983078:QBA983082 QKW983078:QKW983082 QUS983078:QUS983082 REO983078:REO983082 ROK983078:ROK983082 RYG983078:RYG983082 SIC983078:SIC983082 SRY983078:SRY983082 TBU983078:TBU983082 TLQ983078:TLQ983082 TVM983078:TVM983082 UFI983078:UFI983082 UPE983078:UPE983082 UZA983078:UZA983082 VIW983078:VIW983082 VSS983078:VSS983082 WCO983078:WCO983082 WMK983078:WMK983082 WWG983078:WWG983082 AI43:AI47 KE43:KE47 UA43:UA47 ADW43:ADW47 ANS43:ANS47 AXO43:AXO47 BHK43:BHK47 BRG43:BRG47 CBC43:CBC47 CKY43:CKY47 CUU43:CUU47 DEQ43:DEQ47 DOM43:DOM47 DYI43:DYI47 EIE43:EIE47 ESA43:ESA47 FBW43:FBW47 FLS43:FLS47 FVO43:FVO47 GFK43:GFK47 GPG43:GPG47 GZC43:GZC47 HIY43:HIY47 HSU43:HSU47 ICQ43:ICQ47 IMM43:IMM47 IWI43:IWI47 JGE43:JGE47 JQA43:JQA47 JZW43:JZW47 KJS43:KJS47 KTO43:KTO47 LDK43:LDK47 LNG43:LNG47 LXC43:LXC47 MGY43:MGY47 MQU43:MQU47 NAQ43:NAQ47 NKM43:NKM47 NUI43:NUI47 OEE43:OEE47 OOA43:OOA47 OXW43:OXW47 PHS43:PHS47 PRO43:PRO47 QBK43:QBK47 QLG43:QLG47 QVC43:QVC47 REY43:REY47 ROU43:ROU47 RYQ43:RYQ47 SIM43:SIM47 SSI43:SSI47 TCE43:TCE47 TMA43:TMA47 TVW43:TVW47 UFS43:UFS47 UPO43:UPO47 UZK43:UZK47 VJG43:VJG47 VTC43:VTC47 WCY43:WCY47 WMU43:WMU47 WWQ43:WWQ47 AI65586:AI65590 KE65586:KE65590 UA65586:UA65590 ADW65586:ADW65590 ANS65586:ANS65590 AXO65586:AXO65590 BHK65586:BHK65590 BRG65586:BRG65590 CBC65586:CBC65590 CKY65586:CKY65590 CUU65586:CUU65590 DEQ65586:DEQ65590 DOM65586:DOM65590 DYI65586:DYI65590 EIE65586:EIE65590 ESA65586:ESA65590 FBW65586:FBW65590 FLS65586:FLS65590 FVO65586:FVO65590 GFK65586:GFK65590 GPG65586:GPG65590 GZC65586:GZC65590 HIY65586:HIY65590 HSU65586:HSU65590 ICQ65586:ICQ65590 IMM65586:IMM65590 IWI65586:IWI65590 JGE65586:JGE65590 JQA65586:JQA65590 JZW65586:JZW65590 KJS65586:KJS65590 KTO65586:KTO65590 LDK65586:LDK65590 LNG65586:LNG65590 LXC65586:LXC65590 MGY65586:MGY65590 MQU65586:MQU65590 NAQ65586:NAQ65590 NKM65586:NKM65590 NUI65586:NUI65590 OEE65586:OEE65590 OOA65586:OOA65590 OXW65586:OXW65590 PHS65586:PHS65590 PRO65586:PRO65590 QBK65586:QBK65590 QLG65586:QLG65590 QVC65586:QVC65590 REY65586:REY65590 ROU65586:ROU65590 RYQ65586:RYQ65590 SIM65586:SIM65590 SSI65586:SSI65590 TCE65586:TCE65590 TMA65586:TMA65590 TVW65586:TVW65590 UFS65586:UFS65590 UPO65586:UPO65590 UZK65586:UZK65590 VJG65586:VJG65590 VTC65586:VTC65590 WCY65586:WCY65590 WMU65586:WMU65590 WWQ65586:WWQ65590 AI131122:AI131126 KE131122:KE131126 UA131122:UA131126 ADW131122:ADW131126 ANS131122:ANS131126 AXO131122:AXO131126 BHK131122:BHK131126 BRG131122:BRG131126 CBC131122:CBC131126 CKY131122:CKY131126 CUU131122:CUU131126 DEQ131122:DEQ131126 DOM131122:DOM131126 DYI131122:DYI131126 EIE131122:EIE131126 ESA131122:ESA131126 FBW131122:FBW131126 FLS131122:FLS131126 FVO131122:FVO131126 GFK131122:GFK131126 GPG131122:GPG131126 GZC131122:GZC131126 HIY131122:HIY131126 HSU131122:HSU131126 ICQ131122:ICQ131126 IMM131122:IMM131126 IWI131122:IWI131126 JGE131122:JGE131126 JQA131122:JQA131126 JZW131122:JZW131126 KJS131122:KJS131126 KTO131122:KTO131126 LDK131122:LDK131126 LNG131122:LNG131126 LXC131122:LXC131126 MGY131122:MGY131126 MQU131122:MQU131126 NAQ131122:NAQ131126 NKM131122:NKM131126 NUI131122:NUI131126 OEE131122:OEE131126 OOA131122:OOA131126 OXW131122:OXW131126 PHS131122:PHS131126 PRO131122:PRO131126 QBK131122:QBK131126 QLG131122:QLG131126 QVC131122:QVC131126 REY131122:REY131126 ROU131122:ROU131126 RYQ131122:RYQ131126 SIM131122:SIM131126 SSI131122:SSI131126 TCE131122:TCE131126 TMA131122:TMA131126 TVW131122:TVW131126 UFS131122:UFS131126 UPO131122:UPO131126 UZK131122:UZK131126 VJG131122:VJG131126 VTC131122:VTC131126 WCY131122:WCY131126 WMU131122:WMU131126 WWQ131122:WWQ131126 AI196658:AI196662 KE196658:KE196662 UA196658:UA196662 ADW196658:ADW196662 ANS196658:ANS196662 AXO196658:AXO196662 BHK196658:BHK196662 BRG196658:BRG196662 CBC196658:CBC196662 CKY196658:CKY196662 CUU196658:CUU196662 DEQ196658:DEQ196662 DOM196658:DOM196662 DYI196658:DYI196662 EIE196658:EIE196662 ESA196658:ESA196662 FBW196658:FBW196662 FLS196658:FLS196662 FVO196658:FVO196662 GFK196658:GFK196662 GPG196658:GPG196662 GZC196658:GZC196662 HIY196658:HIY196662 HSU196658:HSU196662 ICQ196658:ICQ196662 IMM196658:IMM196662 IWI196658:IWI196662 JGE196658:JGE196662 JQA196658:JQA196662 JZW196658:JZW196662 KJS196658:KJS196662 KTO196658:KTO196662 LDK196658:LDK196662 LNG196658:LNG196662 LXC196658:LXC196662 MGY196658:MGY196662 MQU196658:MQU196662 NAQ196658:NAQ196662 NKM196658:NKM196662 NUI196658:NUI196662 OEE196658:OEE196662 OOA196658:OOA196662 OXW196658:OXW196662 PHS196658:PHS196662 PRO196658:PRO196662 QBK196658:QBK196662 QLG196658:QLG196662 QVC196658:QVC196662 REY196658:REY196662 ROU196658:ROU196662 RYQ196658:RYQ196662 SIM196658:SIM196662 SSI196658:SSI196662 TCE196658:TCE196662 TMA196658:TMA196662 TVW196658:TVW196662 UFS196658:UFS196662 UPO196658:UPO196662 UZK196658:UZK196662 VJG196658:VJG196662 VTC196658:VTC196662 WCY196658:WCY196662 WMU196658:WMU196662 WWQ196658:WWQ196662 AI262194:AI262198 KE262194:KE262198 UA262194:UA262198 ADW262194:ADW262198 ANS262194:ANS262198 AXO262194:AXO262198 BHK262194:BHK262198 BRG262194:BRG262198 CBC262194:CBC262198 CKY262194:CKY262198 CUU262194:CUU262198 DEQ262194:DEQ262198 DOM262194:DOM262198 DYI262194:DYI262198 EIE262194:EIE262198 ESA262194:ESA262198 FBW262194:FBW262198 FLS262194:FLS262198 FVO262194:FVO262198 GFK262194:GFK262198 GPG262194:GPG262198 GZC262194:GZC262198 HIY262194:HIY262198 HSU262194:HSU262198 ICQ262194:ICQ262198 IMM262194:IMM262198 IWI262194:IWI262198 JGE262194:JGE262198 JQA262194:JQA262198 JZW262194:JZW262198 KJS262194:KJS262198 KTO262194:KTO262198 LDK262194:LDK262198 LNG262194:LNG262198 LXC262194:LXC262198 MGY262194:MGY262198 MQU262194:MQU262198 NAQ262194:NAQ262198 NKM262194:NKM262198 NUI262194:NUI262198 OEE262194:OEE262198 OOA262194:OOA262198 OXW262194:OXW262198 PHS262194:PHS262198 PRO262194:PRO262198 QBK262194:QBK262198 QLG262194:QLG262198 QVC262194:QVC262198 REY262194:REY262198 ROU262194:ROU262198 RYQ262194:RYQ262198 SIM262194:SIM262198 SSI262194:SSI262198 TCE262194:TCE262198 TMA262194:TMA262198 TVW262194:TVW262198 UFS262194:UFS262198 UPO262194:UPO262198 UZK262194:UZK262198 VJG262194:VJG262198 VTC262194:VTC262198 WCY262194:WCY262198 WMU262194:WMU262198 WWQ262194:WWQ262198 AI327730:AI327734 KE327730:KE327734 UA327730:UA327734 ADW327730:ADW327734 ANS327730:ANS327734 AXO327730:AXO327734 BHK327730:BHK327734 BRG327730:BRG327734 CBC327730:CBC327734 CKY327730:CKY327734 CUU327730:CUU327734 DEQ327730:DEQ327734 DOM327730:DOM327734 DYI327730:DYI327734 EIE327730:EIE327734 ESA327730:ESA327734 FBW327730:FBW327734 FLS327730:FLS327734 FVO327730:FVO327734 GFK327730:GFK327734 GPG327730:GPG327734 GZC327730:GZC327734 HIY327730:HIY327734 HSU327730:HSU327734 ICQ327730:ICQ327734 IMM327730:IMM327734 IWI327730:IWI327734 JGE327730:JGE327734 JQA327730:JQA327734 JZW327730:JZW327734 KJS327730:KJS327734 KTO327730:KTO327734 LDK327730:LDK327734 LNG327730:LNG327734 LXC327730:LXC327734 MGY327730:MGY327734 MQU327730:MQU327734 NAQ327730:NAQ327734 NKM327730:NKM327734 NUI327730:NUI327734 OEE327730:OEE327734 OOA327730:OOA327734 OXW327730:OXW327734 PHS327730:PHS327734 PRO327730:PRO327734 QBK327730:QBK327734 QLG327730:QLG327734 QVC327730:QVC327734 REY327730:REY327734 ROU327730:ROU327734 RYQ327730:RYQ327734 SIM327730:SIM327734 SSI327730:SSI327734 TCE327730:TCE327734 TMA327730:TMA327734 TVW327730:TVW327734 UFS327730:UFS327734 UPO327730:UPO327734 UZK327730:UZK327734 VJG327730:VJG327734 VTC327730:VTC327734 WCY327730:WCY327734 WMU327730:WMU327734 WWQ327730:WWQ327734 AI393266:AI393270 KE393266:KE393270 UA393266:UA393270 ADW393266:ADW393270 ANS393266:ANS393270 AXO393266:AXO393270 BHK393266:BHK393270 BRG393266:BRG393270 CBC393266:CBC393270 CKY393266:CKY393270 CUU393266:CUU393270 DEQ393266:DEQ393270 DOM393266:DOM393270 DYI393266:DYI393270 EIE393266:EIE393270 ESA393266:ESA393270 FBW393266:FBW393270 FLS393266:FLS393270 FVO393266:FVO393270 GFK393266:GFK393270 GPG393266:GPG393270 GZC393266:GZC393270 HIY393266:HIY393270 HSU393266:HSU393270 ICQ393266:ICQ393270 IMM393266:IMM393270 IWI393266:IWI393270 JGE393266:JGE393270 JQA393266:JQA393270 JZW393266:JZW393270 KJS393266:KJS393270 KTO393266:KTO393270 LDK393266:LDK393270 LNG393266:LNG393270 LXC393266:LXC393270 MGY393266:MGY393270 MQU393266:MQU393270 NAQ393266:NAQ393270 NKM393266:NKM393270 NUI393266:NUI393270 OEE393266:OEE393270 OOA393266:OOA393270 OXW393266:OXW393270 PHS393266:PHS393270 PRO393266:PRO393270 QBK393266:QBK393270 QLG393266:QLG393270 QVC393266:QVC393270 REY393266:REY393270 ROU393266:ROU393270 RYQ393266:RYQ393270 SIM393266:SIM393270 SSI393266:SSI393270 TCE393266:TCE393270 TMA393266:TMA393270 TVW393266:TVW393270 UFS393266:UFS393270 UPO393266:UPO393270 UZK393266:UZK393270 VJG393266:VJG393270 VTC393266:VTC393270 WCY393266:WCY393270 WMU393266:WMU393270 WWQ393266:WWQ393270 AI458802:AI458806 KE458802:KE458806 UA458802:UA458806 ADW458802:ADW458806 ANS458802:ANS458806 AXO458802:AXO458806 BHK458802:BHK458806 BRG458802:BRG458806 CBC458802:CBC458806 CKY458802:CKY458806 CUU458802:CUU458806 DEQ458802:DEQ458806 DOM458802:DOM458806 DYI458802:DYI458806 EIE458802:EIE458806 ESA458802:ESA458806 FBW458802:FBW458806 FLS458802:FLS458806 FVO458802:FVO458806 GFK458802:GFK458806 GPG458802:GPG458806 GZC458802:GZC458806 HIY458802:HIY458806 HSU458802:HSU458806 ICQ458802:ICQ458806 IMM458802:IMM458806 IWI458802:IWI458806 JGE458802:JGE458806 JQA458802:JQA458806 JZW458802:JZW458806 KJS458802:KJS458806 KTO458802:KTO458806 LDK458802:LDK458806 LNG458802:LNG458806 LXC458802:LXC458806 MGY458802:MGY458806 MQU458802:MQU458806 NAQ458802:NAQ458806 NKM458802:NKM458806 NUI458802:NUI458806 OEE458802:OEE458806 OOA458802:OOA458806 OXW458802:OXW458806 PHS458802:PHS458806 PRO458802:PRO458806 QBK458802:QBK458806 QLG458802:QLG458806 QVC458802:QVC458806 REY458802:REY458806 ROU458802:ROU458806 RYQ458802:RYQ458806 SIM458802:SIM458806 SSI458802:SSI458806 TCE458802:TCE458806 TMA458802:TMA458806 TVW458802:TVW458806 UFS458802:UFS458806 UPO458802:UPO458806 UZK458802:UZK458806 VJG458802:VJG458806 VTC458802:VTC458806 WCY458802:WCY458806 WMU458802:WMU458806 WWQ458802:WWQ458806 AI524338:AI524342 KE524338:KE524342 UA524338:UA524342 ADW524338:ADW524342 ANS524338:ANS524342 AXO524338:AXO524342 BHK524338:BHK524342 BRG524338:BRG524342 CBC524338:CBC524342 CKY524338:CKY524342 CUU524338:CUU524342 DEQ524338:DEQ524342 DOM524338:DOM524342 DYI524338:DYI524342 EIE524338:EIE524342 ESA524338:ESA524342 FBW524338:FBW524342 FLS524338:FLS524342 FVO524338:FVO524342 GFK524338:GFK524342 GPG524338:GPG524342 GZC524338:GZC524342 HIY524338:HIY524342 HSU524338:HSU524342 ICQ524338:ICQ524342 IMM524338:IMM524342 IWI524338:IWI524342 JGE524338:JGE524342 JQA524338:JQA524342 JZW524338:JZW524342 KJS524338:KJS524342 KTO524338:KTO524342 LDK524338:LDK524342 LNG524338:LNG524342 LXC524338:LXC524342 MGY524338:MGY524342 MQU524338:MQU524342 NAQ524338:NAQ524342 NKM524338:NKM524342 NUI524338:NUI524342 OEE524338:OEE524342 OOA524338:OOA524342 OXW524338:OXW524342 PHS524338:PHS524342 PRO524338:PRO524342 QBK524338:QBK524342 QLG524338:QLG524342 QVC524338:QVC524342 REY524338:REY524342 ROU524338:ROU524342 RYQ524338:RYQ524342 SIM524338:SIM524342 SSI524338:SSI524342 TCE524338:TCE524342 TMA524338:TMA524342 TVW524338:TVW524342 UFS524338:UFS524342 UPO524338:UPO524342 UZK524338:UZK524342 VJG524338:VJG524342 VTC524338:VTC524342 WCY524338:WCY524342 WMU524338:WMU524342 WWQ524338:WWQ524342 AI589874:AI589878 KE589874:KE589878 UA589874:UA589878 ADW589874:ADW589878 ANS589874:ANS589878 AXO589874:AXO589878 BHK589874:BHK589878 BRG589874:BRG589878 CBC589874:CBC589878 CKY589874:CKY589878 CUU589874:CUU589878 DEQ589874:DEQ589878 DOM589874:DOM589878 DYI589874:DYI589878 EIE589874:EIE589878 ESA589874:ESA589878 FBW589874:FBW589878 FLS589874:FLS589878 FVO589874:FVO589878 GFK589874:GFK589878 GPG589874:GPG589878 GZC589874:GZC589878 HIY589874:HIY589878 HSU589874:HSU589878 ICQ589874:ICQ589878 IMM589874:IMM589878 IWI589874:IWI589878 JGE589874:JGE589878 JQA589874:JQA589878 JZW589874:JZW589878 KJS589874:KJS589878 KTO589874:KTO589878 LDK589874:LDK589878 LNG589874:LNG589878 LXC589874:LXC589878 MGY589874:MGY589878 MQU589874:MQU589878 NAQ589874:NAQ589878 NKM589874:NKM589878 NUI589874:NUI589878 OEE589874:OEE589878 OOA589874:OOA589878 OXW589874:OXW589878 PHS589874:PHS589878 PRO589874:PRO589878 QBK589874:QBK589878 QLG589874:QLG589878 QVC589874:QVC589878 REY589874:REY589878 ROU589874:ROU589878 RYQ589874:RYQ589878 SIM589874:SIM589878 SSI589874:SSI589878 TCE589874:TCE589878 TMA589874:TMA589878 TVW589874:TVW589878 UFS589874:UFS589878 UPO589874:UPO589878 UZK589874:UZK589878 VJG589874:VJG589878 VTC589874:VTC589878 WCY589874:WCY589878 WMU589874:WMU589878 WWQ589874:WWQ589878 AI655410:AI655414 KE655410:KE655414 UA655410:UA655414 ADW655410:ADW655414 ANS655410:ANS655414 AXO655410:AXO655414 BHK655410:BHK655414 BRG655410:BRG655414 CBC655410:CBC655414 CKY655410:CKY655414 CUU655410:CUU655414 DEQ655410:DEQ655414 DOM655410:DOM655414 DYI655410:DYI655414 EIE655410:EIE655414 ESA655410:ESA655414 FBW655410:FBW655414 FLS655410:FLS655414 FVO655410:FVO655414 GFK655410:GFK655414 GPG655410:GPG655414 GZC655410:GZC655414 HIY655410:HIY655414 HSU655410:HSU655414 ICQ655410:ICQ655414 IMM655410:IMM655414 IWI655410:IWI655414 JGE655410:JGE655414 JQA655410:JQA655414 JZW655410:JZW655414 KJS655410:KJS655414 KTO655410:KTO655414 LDK655410:LDK655414 LNG655410:LNG655414 LXC655410:LXC655414 MGY655410:MGY655414 MQU655410:MQU655414 NAQ655410:NAQ655414 NKM655410:NKM655414 NUI655410:NUI655414 OEE655410:OEE655414 OOA655410:OOA655414 OXW655410:OXW655414 PHS655410:PHS655414 PRO655410:PRO655414 QBK655410:QBK655414 QLG655410:QLG655414 QVC655410:QVC655414 REY655410:REY655414 ROU655410:ROU655414 RYQ655410:RYQ655414 SIM655410:SIM655414 SSI655410:SSI655414 TCE655410:TCE655414 TMA655410:TMA655414 TVW655410:TVW655414 UFS655410:UFS655414 UPO655410:UPO655414 UZK655410:UZK655414 VJG655410:VJG655414 VTC655410:VTC655414 WCY655410:WCY655414 WMU655410:WMU655414 WWQ655410:WWQ655414 AI720946:AI720950 KE720946:KE720950 UA720946:UA720950 ADW720946:ADW720950 ANS720946:ANS720950 AXO720946:AXO720950 BHK720946:BHK720950 BRG720946:BRG720950 CBC720946:CBC720950 CKY720946:CKY720950 CUU720946:CUU720950 DEQ720946:DEQ720950 DOM720946:DOM720950 DYI720946:DYI720950 EIE720946:EIE720950 ESA720946:ESA720950 FBW720946:FBW720950 FLS720946:FLS720950 FVO720946:FVO720950 GFK720946:GFK720950 GPG720946:GPG720950 GZC720946:GZC720950 HIY720946:HIY720950 HSU720946:HSU720950 ICQ720946:ICQ720950 IMM720946:IMM720950 IWI720946:IWI720950 JGE720946:JGE720950 JQA720946:JQA720950 JZW720946:JZW720950 KJS720946:KJS720950 KTO720946:KTO720950 LDK720946:LDK720950 LNG720946:LNG720950 LXC720946:LXC720950 MGY720946:MGY720950 MQU720946:MQU720950 NAQ720946:NAQ720950 NKM720946:NKM720950 NUI720946:NUI720950 OEE720946:OEE720950 OOA720946:OOA720950 OXW720946:OXW720950 PHS720946:PHS720950 PRO720946:PRO720950 QBK720946:QBK720950 QLG720946:QLG720950 QVC720946:QVC720950 REY720946:REY720950 ROU720946:ROU720950 RYQ720946:RYQ720950 SIM720946:SIM720950 SSI720946:SSI720950 TCE720946:TCE720950 TMA720946:TMA720950 TVW720946:TVW720950 UFS720946:UFS720950 UPO720946:UPO720950 UZK720946:UZK720950 VJG720946:VJG720950 VTC720946:VTC720950 WCY720946:WCY720950 WMU720946:WMU720950 WWQ720946:WWQ720950 AI786482:AI786486 KE786482:KE786486 UA786482:UA786486 ADW786482:ADW786486 ANS786482:ANS786486 AXO786482:AXO786486 BHK786482:BHK786486 BRG786482:BRG786486 CBC786482:CBC786486 CKY786482:CKY786486 CUU786482:CUU786486 DEQ786482:DEQ786486 DOM786482:DOM786486 DYI786482:DYI786486 EIE786482:EIE786486 ESA786482:ESA786486 FBW786482:FBW786486 FLS786482:FLS786486 FVO786482:FVO786486 GFK786482:GFK786486 GPG786482:GPG786486 GZC786482:GZC786486 HIY786482:HIY786486 HSU786482:HSU786486 ICQ786482:ICQ786486 IMM786482:IMM786486 IWI786482:IWI786486 JGE786482:JGE786486 JQA786482:JQA786486 JZW786482:JZW786486 KJS786482:KJS786486 KTO786482:KTO786486 LDK786482:LDK786486 LNG786482:LNG786486 LXC786482:LXC786486 MGY786482:MGY786486 MQU786482:MQU786486 NAQ786482:NAQ786486 NKM786482:NKM786486 NUI786482:NUI786486 OEE786482:OEE786486 OOA786482:OOA786486 OXW786482:OXW786486 PHS786482:PHS786486 PRO786482:PRO786486 QBK786482:QBK786486 QLG786482:QLG786486 QVC786482:QVC786486 REY786482:REY786486 ROU786482:ROU786486 RYQ786482:RYQ786486 SIM786482:SIM786486 SSI786482:SSI786486 TCE786482:TCE786486 TMA786482:TMA786486 TVW786482:TVW786486 UFS786482:UFS786486 UPO786482:UPO786486 UZK786482:UZK786486 VJG786482:VJG786486 VTC786482:VTC786486 WCY786482:WCY786486 WMU786482:WMU786486 WWQ786482:WWQ786486 AI852018:AI852022 KE852018:KE852022 UA852018:UA852022 ADW852018:ADW852022 ANS852018:ANS852022 AXO852018:AXO852022 BHK852018:BHK852022 BRG852018:BRG852022 CBC852018:CBC852022 CKY852018:CKY852022 CUU852018:CUU852022 DEQ852018:DEQ852022 DOM852018:DOM852022 DYI852018:DYI852022 EIE852018:EIE852022 ESA852018:ESA852022 FBW852018:FBW852022 FLS852018:FLS852022 FVO852018:FVO852022 GFK852018:GFK852022 GPG852018:GPG852022 GZC852018:GZC852022 HIY852018:HIY852022 HSU852018:HSU852022 ICQ852018:ICQ852022 IMM852018:IMM852022 IWI852018:IWI852022 JGE852018:JGE852022 JQA852018:JQA852022 JZW852018:JZW852022 KJS852018:KJS852022 KTO852018:KTO852022 LDK852018:LDK852022 LNG852018:LNG852022 LXC852018:LXC852022 MGY852018:MGY852022 MQU852018:MQU852022 NAQ852018:NAQ852022 NKM852018:NKM852022 NUI852018:NUI852022 OEE852018:OEE852022 OOA852018:OOA852022 OXW852018:OXW852022 PHS852018:PHS852022 PRO852018:PRO852022 QBK852018:QBK852022 QLG852018:QLG852022 QVC852018:QVC852022 REY852018:REY852022 ROU852018:ROU852022 RYQ852018:RYQ852022 SIM852018:SIM852022 SSI852018:SSI852022 TCE852018:TCE852022 TMA852018:TMA852022 TVW852018:TVW852022 UFS852018:UFS852022 UPO852018:UPO852022 UZK852018:UZK852022 VJG852018:VJG852022 VTC852018:VTC852022 WCY852018:WCY852022 WMU852018:WMU852022 WWQ852018:WWQ852022 AI917554:AI917558 KE917554:KE917558 UA917554:UA917558 ADW917554:ADW917558 ANS917554:ANS917558 AXO917554:AXO917558 BHK917554:BHK917558 BRG917554:BRG917558 CBC917554:CBC917558 CKY917554:CKY917558 CUU917554:CUU917558 DEQ917554:DEQ917558 DOM917554:DOM917558 DYI917554:DYI917558 EIE917554:EIE917558 ESA917554:ESA917558 FBW917554:FBW917558 FLS917554:FLS917558 FVO917554:FVO917558 GFK917554:GFK917558 GPG917554:GPG917558 GZC917554:GZC917558 HIY917554:HIY917558 HSU917554:HSU917558 ICQ917554:ICQ917558 IMM917554:IMM917558 IWI917554:IWI917558 JGE917554:JGE917558 JQA917554:JQA917558 JZW917554:JZW917558 KJS917554:KJS917558 KTO917554:KTO917558 LDK917554:LDK917558 LNG917554:LNG917558 LXC917554:LXC917558 MGY917554:MGY917558 MQU917554:MQU917558 NAQ917554:NAQ917558 NKM917554:NKM917558 NUI917554:NUI917558 OEE917554:OEE917558 OOA917554:OOA917558 OXW917554:OXW917558 PHS917554:PHS917558 PRO917554:PRO917558 QBK917554:QBK917558 QLG917554:QLG917558 QVC917554:QVC917558 REY917554:REY917558 ROU917554:ROU917558 RYQ917554:RYQ917558 SIM917554:SIM917558 SSI917554:SSI917558 TCE917554:TCE917558 TMA917554:TMA917558 TVW917554:TVW917558 UFS917554:UFS917558 UPO917554:UPO917558 UZK917554:UZK917558 VJG917554:VJG917558 VTC917554:VTC917558 WCY917554:WCY917558 WMU917554:WMU917558 WWQ917554:WWQ917558 AI983090:AI983094 KE983090:KE983094 UA983090:UA983094 ADW983090:ADW983094 ANS983090:ANS983094 AXO983090:AXO983094 BHK983090:BHK983094 BRG983090:BRG983094 CBC983090:CBC983094 CKY983090:CKY983094 CUU983090:CUU983094 DEQ983090:DEQ983094 DOM983090:DOM983094 DYI983090:DYI983094 EIE983090:EIE983094 ESA983090:ESA983094 FBW983090:FBW983094 FLS983090:FLS983094 FVO983090:FVO983094 GFK983090:GFK983094 GPG983090:GPG983094 GZC983090:GZC983094 HIY983090:HIY983094 HSU983090:HSU983094 ICQ983090:ICQ983094 IMM983090:IMM983094 IWI983090:IWI983094 JGE983090:JGE983094 JQA983090:JQA983094 JZW983090:JZW983094 KJS983090:KJS983094 KTO983090:KTO983094 LDK983090:LDK983094 LNG983090:LNG983094 LXC983090:LXC983094 MGY983090:MGY983094 MQU983090:MQU983094 NAQ983090:NAQ983094 NKM983090:NKM983094 NUI983090:NUI983094 OEE983090:OEE983094 OOA983090:OOA983094 OXW983090:OXW983094 PHS983090:PHS983094 PRO983090:PRO983094 QBK983090:QBK983094 QLG983090:QLG983094 QVC983090:QVC983094 REY983090:REY983094 ROU983090:ROU983094 RYQ983090:RYQ983094 SIM983090:SIM983094 SSI983090:SSI983094 TCE983090:TCE983094 TMA983090:TMA983094 TVW983090:TVW983094 UFS983090:UFS983094 UPO983090:UPO983094 UZK983090:UZK983094 VJG983090:VJG983094 VTC983090:VTC983094 WCY983090:WCY983094 WMU983090:WMU983094 WWQ983090:WWQ983094 AE43:AE47 KA43:KA47 TW43:TW47 ADS43:ADS47 ANO43:ANO47 AXK43:AXK47 BHG43:BHG47 BRC43:BRC47 CAY43:CAY47 CKU43:CKU47 CUQ43:CUQ47 DEM43:DEM47 DOI43:DOI47 DYE43:DYE47 EIA43:EIA47 ERW43:ERW47 FBS43:FBS47 FLO43:FLO47 FVK43:FVK47 GFG43:GFG47 GPC43:GPC47 GYY43:GYY47 HIU43:HIU47 HSQ43:HSQ47 ICM43:ICM47 IMI43:IMI47 IWE43:IWE47 JGA43:JGA47 JPW43:JPW47 JZS43:JZS47 KJO43:KJO47 KTK43:KTK47 LDG43:LDG47 LNC43:LNC47 LWY43:LWY47 MGU43:MGU47 MQQ43:MQQ47 NAM43:NAM47 NKI43:NKI47 NUE43:NUE47 OEA43:OEA47 ONW43:ONW47 OXS43:OXS47 PHO43:PHO47 PRK43:PRK47 QBG43:QBG47 QLC43:QLC47 QUY43:QUY47 REU43:REU47 ROQ43:ROQ47 RYM43:RYM47 SII43:SII47 SSE43:SSE47 TCA43:TCA47 TLW43:TLW47 TVS43:TVS47 UFO43:UFO47 UPK43:UPK47 UZG43:UZG47 VJC43:VJC47 VSY43:VSY47 WCU43:WCU47 WMQ43:WMQ47 WWM43:WWM47 AE65586:AE65590 KA65586:KA65590 TW65586:TW65590 ADS65586:ADS65590 ANO65586:ANO65590 AXK65586:AXK65590 BHG65586:BHG65590 BRC65586:BRC65590 CAY65586:CAY65590 CKU65586:CKU65590 CUQ65586:CUQ65590 DEM65586:DEM65590 DOI65586:DOI65590 DYE65586:DYE65590 EIA65586:EIA65590 ERW65586:ERW65590 FBS65586:FBS65590 FLO65586:FLO65590 FVK65586:FVK65590 GFG65586:GFG65590 GPC65586:GPC65590 GYY65586:GYY65590 HIU65586:HIU65590 HSQ65586:HSQ65590 ICM65586:ICM65590 IMI65586:IMI65590 IWE65586:IWE65590 JGA65586:JGA65590 JPW65586:JPW65590 JZS65586:JZS65590 KJO65586:KJO65590 KTK65586:KTK65590 LDG65586:LDG65590 LNC65586:LNC65590 LWY65586:LWY65590 MGU65586:MGU65590 MQQ65586:MQQ65590 NAM65586:NAM65590 NKI65586:NKI65590 NUE65586:NUE65590 OEA65586:OEA65590 ONW65586:ONW65590 OXS65586:OXS65590 PHO65586:PHO65590 PRK65586:PRK65590 QBG65586:QBG65590 QLC65586:QLC65590 QUY65586:QUY65590 REU65586:REU65590 ROQ65586:ROQ65590 RYM65586:RYM65590 SII65586:SII65590 SSE65586:SSE65590 TCA65586:TCA65590 TLW65586:TLW65590 TVS65586:TVS65590 UFO65586:UFO65590 UPK65586:UPK65590 UZG65586:UZG65590 VJC65586:VJC65590 VSY65586:VSY65590 WCU65586:WCU65590 WMQ65586:WMQ65590 WWM65586:WWM65590 AE131122:AE131126 KA131122:KA131126 TW131122:TW131126 ADS131122:ADS131126 ANO131122:ANO131126 AXK131122:AXK131126 BHG131122:BHG131126 BRC131122:BRC131126 CAY131122:CAY131126 CKU131122:CKU131126 CUQ131122:CUQ131126 DEM131122:DEM131126 DOI131122:DOI131126 DYE131122:DYE131126 EIA131122:EIA131126 ERW131122:ERW131126 FBS131122:FBS131126 FLO131122:FLO131126 FVK131122:FVK131126 GFG131122:GFG131126 GPC131122:GPC131126 GYY131122:GYY131126 HIU131122:HIU131126 HSQ131122:HSQ131126 ICM131122:ICM131126 IMI131122:IMI131126 IWE131122:IWE131126 JGA131122:JGA131126 JPW131122:JPW131126 JZS131122:JZS131126 KJO131122:KJO131126 KTK131122:KTK131126 LDG131122:LDG131126 LNC131122:LNC131126 LWY131122:LWY131126 MGU131122:MGU131126 MQQ131122:MQQ131126 NAM131122:NAM131126 NKI131122:NKI131126 NUE131122:NUE131126 OEA131122:OEA131126 ONW131122:ONW131126 OXS131122:OXS131126 PHO131122:PHO131126 PRK131122:PRK131126 QBG131122:QBG131126 QLC131122:QLC131126 QUY131122:QUY131126 REU131122:REU131126 ROQ131122:ROQ131126 RYM131122:RYM131126 SII131122:SII131126 SSE131122:SSE131126 TCA131122:TCA131126 TLW131122:TLW131126 TVS131122:TVS131126 UFO131122:UFO131126 UPK131122:UPK131126 UZG131122:UZG131126 VJC131122:VJC131126 VSY131122:VSY131126 WCU131122:WCU131126 WMQ131122:WMQ131126 WWM131122:WWM131126 AE196658:AE196662 KA196658:KA196662 TW196658:TW196662 ADS196658:ADS196662 ANO196658:ANO196662 AXK196658:AXK196662 BHG196658:BHG196662 BRC196658:BRC196662 CAY196658:CAY196662 CKU196658:CKU196662 CUQ196658:CUQ196662 DEM196658:DEM196662 DOI196658:DOI196662 DYE196658:DYE196662 EIA196658:EIA196662 ERW196658:ERW196662 FBS196658:FBS196662 FLO196658:FLO196662 FVK196658:FVK196662 GFG196658:GFG196662 GPC196658:GPC196662 GYY196658:GYY196662 HIU196658:HIU196662 HSQ196658:HSQ196662 ICM196658:ICM196662 IMI196658:IMI196662 IWE196658:IWE196662 JGA196658:JGA196662 JPW196658:JPW196662 JZS196658:JZS196662 KJO196658:KJO196662 KTK196658:KTK196662 LDG196658:LDG196662 LNC196658:LNC196662 LWY196658:LWY196662 MGU196658:MGU196662 MQQ196658:MQQ196662 NAM196658:NAM196662 NKI196658:NKI196662 NUE196658:NUE196662 OEA196658:OEA196662 ONW196658:ONW196662 OXS196658:OXS196662 PHO196658:PHO196662 PRK196658:PRK196662 QBG196658:QBG196662 QLC196658:QLC196662 QUY196658:QUY196662 REU196658:REU196662 ROQ196658:ROQ196662 RYM196658:RYM196662 SII196658:SII196662 SSE196658:SSE196662 TCA196658:TCA196662 TLW196658:TLW196662 TVS196658:TVS196662 UFO196658:UFO196662 UPK196658:UPK196662 UZG196658:UZG196662 VJC196658:VJC196662 VSY196658:VSY196662 WCU196658:WCU196662 WMQ196658:WMQ196662 WWM196658:WWM196662 AE262194:AE262198 KA262194:KA262198 TW262194:TW262198 ADS262194:ADS262198 ANO262194:ANO262198 AXK262194:AXK262198 BHG262194:BHG262198 BRC262194:BRC262198 CAY262194:CAY262198 CKU262194:CKU262198 CUQ262194:CUQ262198 DEM262194:DEM262198 DOI262194:DOI262198 DYE262194:DYE262198 EIA262194:EIA262198 ERW262194:ERW262198 FBS262194:FBS262198 FLO262194:FLO262198 FVK262194:FVK262198 GFG262194:GFG262198 GPC262194:GPC262198 GYY262194:GYY262198 HIU262194:HIU262198 HSQ262194:HSQ262198 ICM262194:ICM262198 IMI262194:IMI262198 IWE262194:IWE262198 JGA262194:JGA262198 JPW262194:JPW262198 JZS262194:JZS262198 KJO262194:KJO262198 KTK262194:KTK262198 LDG262194:LDG262198 LNC262194:LNC262198 LWY262194:LWY262198 MGU262194:MGU262198 MQQ262194:MQQ262198 NAM262194:NAM262198 NKI262194:NKI262198 NUE262194:NUE262198 OEA262194:OEA262198 ONW262194:ONW262198 OXS262194:OXS262198 PHO262194:PHO262198 PRK262194:PRK262198 QBG262194:QBG262198 QLC262194:QLC262198 QUY262194:QUY262198 REU262194:REU262198 ROQ262194:ROQ262198 RYM262194:RYM262198 SII262194:SII262198 SSE262194:SSE262198 TCA262194:TCA262198 TLW262194:TLW262198 TVS262194:TVS262198 UFO262194:UFO262198 UPK262194:UPK262198 UZG262194:UZG262198 VJC262194:VJC262198 VSY262194:VSY262198 WCU262194:WCU262198 WMQ262194:WMQ262198 WWM262194:WWM262198 AE327730:AE327734 KA327730:KA327734 TW327730:TW327734 ADS327730:ADS327734 ANO327730:ANO327734 AXK327730:AXK327734 BHG327730:BHG327734 BRC327730:BRC327734 CAY327730:CAY327734 CKU327730:CKU327734 CUQ327730:CUQ327734 DEM327730:DEM327734 DOI327730:DOI327734 DYE327730:DYE327734 EIA327730:EIA327734 ERW327730:ERW327734 FBS327730:FBS327734 FLO327730:FLO327734 FVK327730:FVK327734 GFG327730:GFG327734 GPC327730:GPC327734 GYY327730:GYY327734 HIU327730:HIU327734 HSQ327730:HSQ327734 ICM327730:ICM327734 IMI327730:IMI327734 IWE327730:IWE327734 JGA327730:JGA327734 JPW327730:JPW327734 JZS327730:JZS327734 KJO327730:KJO327734 KTK327730:KTK327734 LDG327730:LDG327734 LNC327730:LNC327734 LWY327730:LWY327734 MGU327730:MGU327734 MQQ327730:MQQ327734 NAM327730:NAM327734 NKI327730:NKI327734 NUE327730:NUE327734 OEA327730:OEA327734 ONW327730:ONW327734 OXS327730:OXS327734 PHO327730:PHO327734 PRK327730:PRK327734 QBG327730:QBG327734 QLC327730:QLC327734 QUY327730:QUY327734 REU327730:REU327734 ROQ327730:ROQ327734 RYM327730:RYM327734 SII327730:SII327734 SSE327730:SSE327734 TCA327730:TCA327734 TLW327730:TLW327734 TVS327730:TVS327734 UFO327730:UFO327734 UPK327730:UPK327734 UZG327730:UZG327734 VJC327730:VJC327734 VSY327730:VSY327734 WCU327730:WCU327734 WMQ327730:WMQ327734 WWM327730:WWM327734 AE393266:AE393270 KA393266:KA393270 TW393266:TW393270 ADS393266:ADS393270 ANO393266:ANO393270 AXK393266:AXK393270 BHG393266:BHG393270 BRC393266:BRC393270 CAY393266:CAY393270 CKU393266:CKU393270 CUQ393266:CUQ393270 DEM393266:DEM393270 DOI393266:DOI393270 DYE393266:DYE393270 EIA393266:EIA393270 ERW393266:ERW393270 FBS393266:FBS393270 FLO393266:FLO393270 FVK393266:FVK393270 GFG393266:GFG393270 GPC393266:GPC393270 GYY393266:GYY393270 HIU393266:HIU393270 HSQ393266:HSQ393270 ICM393266:ICM393270 IMI393266:IMI393270 IWE393266:IWE393270 JGA393266:JGA393270 JPW393266:JPW393270 JZS393266:JZS393270 KJO393266:KJO393270 KTK393266:KTK393270 LDG393266:LDG393270 LNC393266:LNC393270 LWY393266:LWY393270 MGU393266:MGU393270 MQQ393266:MQQ393270 NAM393266:NAM393270 NKI393266:NKI393270 NUE393266:NUE393270 OEA393266:OEA393270 ONW393266:ONW393270 OXS393266:OXS393270 PHO393266:PHO393270 PRK393266:PRK393270 QBG393266:QBG393270 QLC393266:QLC393270 QUY393266:QUY393270 REU393266:REU393270 ROQ393266:ROQ393270 RYM393266:RYM393270 SII393266:SII393270 SSE393266:SSE393270 TCA393266:TCA393270 TLW393266:TLW393270 TVS393266:TVS393270 UFO393266:UFO393270 UPK393266:UPK393270 UZG393266:UZG393270 VJC393266:VJC393270 VSY393266:VSY393270 WCU393266:WCU393270 WMQ393266:WMQ393270 WWM393266:WWM393270 AE458802:AE458806 KA458802:KA458806 TW458802:TW458806 ADS458802:ADS458806 ANO458802:ANO458806 AXK458802:AXK458806 BHG458802:BHG458806 BRC458802:BRC458806 CAY458802:CAY458806 CKU458802:CKU458806 CUQ458802:CUQ458806 DEM458802:DEM458806 DOI458802:DOI458806 DYE458802:DYE458806 EIA458802:EIA458806 ERW458802:ERW458806 FBS458802:FBS458806 FLO458802:FLO458806 FVK458802:FVK458806 GFG458802:GFG458806 GPC458802:GPC458806 GYY458802:GYY458806 HIU458802:HIU458806 HSQ458802:HSQ458806 ICM458802:ICM458806 IMI458802:IMI458806 IWE458802:IWE458806 JGA458802:JGA458806 JPW458802:JPW458806 JZS458802:JZS458806 KJO458802:KJO458806 KTK458802:KTK458806 LDG458802:LDG458806 LNC458802:LNC458806 LWY458802:LWY458806 MGU458802:MGU458806 MQQ458802:MQQ458806 NAM458802:NAM458806 NKI458802:NKI458806 NUE458802:NUE458806 OEA458802:OEA458806 ONW458802:ONW458806 OXS458802:OXS458806 PHO458802:PHO458806 PRK458802:PRK458806 QBG458802:QBG458806 QLC458802:QLC458806 QUY458802:QUY458806 REU458802:REU458806 ROQ458802:ROQ458806 RYM458802:RYM458806 SII458802:SII458806 SSE458802:SSE458806 TCA458802:TCA458806 TLW458802:TLW458806 TVS458802:TVS458806 UFO458802:UFO458806 UPK458802:UPK458806 UZG458802:UZG458806 VJC458802:VJC458806 VSY458802:VSY458806 WCU458802:WCU458806 WMQ458802:WMQ458806 WWM458802:WWM458806 AE524338:AE524342 KA524338:KA524342 TW524338:TW524342 ADS524338:ADS524342 ANO524338:ANO524342 AXK524338:AXK524342 BHG524338:BHG524342 BRC524338:BRC524342 CAY524338:CAY524342 CKU524338:CKU524342 CUQ524338:CUQ524342 DEM524338:DEM524342 DOI524338:DOI524342 DYE524338:DYE524342 EIA524338:EIA524342 ERW524338:ERW524342 FBS524338:FBS524342 FLO524338:FLO524342 FVK524338:FVK524342 GFG524338:GFG524342 GPC524338:GPC524342 GYY524338:GYY524342 HIU524338:HIU524342 HSQ524338:HSQ524342 ICM524338:ICM524342 IMI524338:IMI524342 IWE524338:IWE524342 JGA524338:JGA524342 JPW524338:JPW524342 JZS524338:JZS524342 KJO524338:KJO524342 KTK524338:KTK524342 LDG524338:LDG524342 LNC524338:LNC524342 LWY524338:LWY524342 MGU524338:MGU524342 MQQ524338:MQQ524342 NAM524338:NAM524342 NKI524338:NKI524342 NUE524338:NUE524342 OEA524338:OEA524342 ONW524338:ONW524342 OXS524338:OXS524342 PHO524338:PHO524342 PRK524338:PRK524342 QBG524338:QBG524342 QLC524338:QLC524342 QUY524338:QUY524342 REU524338:REU524342 ROQ524338:ROQ524342 RYM524338:RYM524342 SII524338:SII524342 SSE524338:SSE524342 TCA524338:TCA524342 TLW524338:TLW524342 TVS524338:TVS524342 UFO524338:UFO524342 UPK524338:UPK524342 UZG524338:UZG524342 VJC524338:VJC524342 VSY524338:VSY524342 WCU524338:WCU524342 WMQ524338:WMQ524342 WWM524338:WWM524342 AE589874:AE589878 KA589874:KA589878 TW589874:TW589878 ADS589874:ADS589878 ANO589874:ANO589878 AXK589874:AXK589878 BHG589874:BHG589878 BRC589874:BRC589878 CAY589874:CAY589878 CKU589874:CKU589878 CUQ589874:CUQ589878 DEM589874:DEM589878 DOI589874:DOI589878 DYE589874:DYE589878 EIA589874:EIA589878 ERW589874:ERW589878 FBS589874:FBS589878 FLO589874:FLO589878 FVK589874:FVK589878 GFG589874:GFG589878 GPC589874:GPC589878 GYY589874:GYY589878 HIU589874:HIU589878 HSQ589874:HSQ589878 ICM589874:ICM589878 IMI589874:IMI589878 IWE589874:IWE589878 JGA589874:JGA589878 JPW589874:JPW589878 JZS589874:JZS589878 KJO589874:KJO589878 KTK589874:KTK589878 LDG589874:LDG589878 LNC589874:LNC589878 LWY589874:LWY589878 MGU589874:MGU589878 MQQ589874:MQQ589878 NAM589874:NAM589878 NKI589874:NKI589878 NUE589874:NUE589878 OEA589874:OEA589878 ONW589874:ONW589878 OXS589874:OXS589878 PHO589874:PHO589878 PRK589874:PRK589878 QBG589874:QBG589878 QLC589874:QLC589878 QUY589874:QUY589878 REU589874:REU589878 ROQ589874:ROQ589878 RYM589874:RYM589878 SII589874:SII589878 SSE589874:SSE589878 TCA589874:TCA589878 TLW589874:TLW589878 TVS589874:TVS589878 UFO589874:UFO589878 UPK589874:UPK589878 UZG589874:UZG589878 VJC589874:VJC589878 VSY589874:VSY589878 WCU589874:WCU589878 WMQ589874:WMQ589878 WWM589874:WWM589878 AE655410:AE655414 KA655410:KA655414 TW655410:TW655414 ADS655410:ADS655414 ANO655410:ANO655414 AXK655410:AXK655414 BHG655410:BHG655414 BRC655410:BRC655414 CAY655410:CAY655414 CKU655410:CKU655414 CUQ655410:CUQ655414 DEM655410:DEM655414 DOI655410:DOI655414 DYE655410:DYE655414 EIA655410:EIA655414 ERW655410:ERW655414 FBS655410:FBS655414 FLO655410:FLO655414 FVK655410:FVK655414 GFG655410:GFG655414 GPC655410:GPC655414 GYY655410:GYY655414 HIU655410:HIU655414 HSQ655410:HSQ655414 ICM655410:ICM655414 IMI655410:IMI655414 IWE655410:IWE655414 JGA655410:JGA655414 JPW655410:JPW655414 JZS655410:JZS655414 KJO655410:KJO655414 KTK655410:KTK655414 LDG655410:LDG655414 LNC655410:LNC655414 LWY655410:LWY655414 MGU655410:MGU655414 MQQ655410:MQQ655414 NAM655410:NAM655414 NKI655410:NKI655414 NUE655410:NUE655414 OEA655410:OEA655414 ONW655410:ONW655414 OXS655410:OXS655414 PHO655410:PHO655414 PRK655410:PRK655414 QBG655410:QBG655414 QLC655410:QLC655414 QUY655410:QUY655414 REU655410:REU655414 ROQ655410:ROQ655414 RYM655410:RYM655414 SII655410:SII655414 SSE655410:SSE655414 TCA655410:TCA655414 TLW655410:TLW655414 TVS655410:TVS655414 UFO655410:UFO655414 UPK655410:UPK655414 UZG655410:UZG655414 VJC655410:VJC655414 VSY655410:VSY655414 WCU655410:WCU655414 WMQ655410:WMQ655414 WWM655410:WWM655414 AE720946:AE720950 KA720946:KA720950 TW720946:TW720950 ADS720946:ADS720950 ANO720946:ANO720950 AXK720946:AXK720950 BHG720946:BHG720950 BRC720946:BRC720950 CAY720946:CAY720950 CKU720946:CKU720950 CUQ720946:CUQ720950 DEM720946:DEM720950 DOI720946:DOI720950 DYE720946:DYE720950 EIA720946:EIA720950 ERW720946:ERW720950 FBS720946:FBS720950 FLO720946:FLO720950 FVK720946:FVK720950 GFG720946:GFG720950 GPC720946:GPC720950 GYY720946:GYY720950 HIU720946:HIU720950 HSQ720946:HSQ720950 ICM720946:ICM720950 IMI720946:IMI720950 IWE720946:IWE720950 JGA720946:JGA720950 JPW720946:JPW720950 JZS720946:JZS720950 KJO720946:KJO720950 KTK720946:KTK720950 LDG720946:LDG720950 LNC720946:LNC720950 LWY720946:LWY720950 MGU720946:MGU720950 MQQ720946:MQQ720950 NAM720946:NAM720950 NKI720946:NKI720950 NUE720946:NUE720950 OEA720946:OEA720950 ONW720946:ONW720950 OXS720946:OXS720950 PHO720946:PHO720950 PRK720946:PRK720950 QBG720946:QBG720950 QLC720946:QLC720950 QUY720946:QUY720950 REU720946:REU720950 ROQ720946:ROQ720950 RYM720946:RYM720950 SII720946:SII720950 SSE720946:SSE720950 TCA720946:TCA720950 TLW720946:TLW720950 TVS720946:TVS720950 UFO720946:UFO720950 UPK720946:UPK720950 UZG720946:UZG720950 VJC720946:VJC720950 VSY720946:VSY720950 WCU720946:WCU720950 WMQ720946:WMQ720950 WWM720946:WWM720950 AE786482:AE786486 KA786482:KA786486 TW786482:TW786486 ADS786482:ADS786486 ANO786482:ANO786486 AXK786482:AXK786486 BHG786482:BHG786486 BRC786482:BRC786486 CAY786482:CAY786486 CKU786482:CKU786486 CUQ786482:CUQ786486 DEM786482:DEM786486 DOI786482:DOI786486 DYE786482:DYE786486 EIA786482:EIA786486 ERW786482:ERW786486 FBS786482:FBS786486 FLO786482:FLO786486 FVK786482:FVK786486 GFG786482:GFG786486 GPC786482:GPC786486 GYY786482:GYY786486 HIU786482:HIU786486 HSQ786482:HSQ786486 ICM786482:ICM786486 IMI786482:IMI786486 IWE786482:IWE786486 JGA786482:JGA786486 JPW786482:JPW786486 JZS786482:JZS786486 KJO786482:KJO786486 KTK786482:KTK786486 LDG786482:LDG786486 LNC786482:LNC786486 LWY786482:LWY786486 MGU786482:MGU786486 MQQ786482:MQQ786486 NAM786482:NAM786486 NKI786482:NKI786486 NUE786482:NUE786486 OEA786482:OEA786486 ONW786482:ONW786486 OXS786482:OXS786486 PHO786482:PHO786486 PRK786482:PRK786486 QBG786482:QBG786486 QLC786482:QLC786486 QUY786482:QUY786486 REU786482:REU786486 ROQ786482:ROQ786486 RYM786482:RYM786486 SII786482:SII786486 SSE786482:SSE786486 TCA786482:TCA786486 TLW786482:TLW786486 TVS786482:TVS786486 UFO786482:UFO786486 UPK786482:UPK786486 UZG786482:UZG786486 VJC786482:VJC786486 VSY786482:VSY786486 WCU786482:WCU786486 WMQ786482:WMQ786486 WWM786482:WWM786486 AE852018:AE852022 KA852018:KA852022 TW852018:TW852022 ADS852018:ADS852022 ANO852018:ANO852022 AXK852018:AXK852022 BHG852018:BHG852022 BRC852018:BRC852022 CAY852018:CAY852022 CKU852018:CKU852022 CUQ852018:CUQ852022 DEM852018:DEM852022 DOI852018:DOI852022 DYE852018:DYE852022 EIA852018:EIA852022 ERW852018:ERW852022 FBS852018:FBS852022 FLO852018:FLO852022 FVK852018:FVK852022 GFG852018:GFG852022 GPC852018:GPC852022 GYY852018:GYY852022 HIU852018:HIU852022 HSQ852018:HSQ852022 ICM852018:ICM852022 IMI852018:IMI852022 IWE852018:IWE852022 JGA852018:JGA852022 JPW852018:JPW852022 JZS852018:JZS852022 KJO852018:KJO852022 KTK852018:KTK852022 LDG852018:LDG852022 LNC852018:LNC852022 LWY852018:LWY852022 MGU852018:MGU852022 MQQ852018:MQQ852022 NAM852018:NAM852022 NKI852018:NKI852022 NUE852018:NUE852022 OEA852018:OEA852022 ONW852018:ONW852022 OXS852018:OXS852022 PHO852018:PHO852022 PRK852018:PRK852022 QBG852018:QBG852022 QLC852018:QLC852022 QUY852018:QUY852022 REU852018:REU852022 ROQ852018:ROQ852022 RYM852018:RYM852022 SII852018:SII852022 SSE852018:SSE852022 TCA852018:TCA852022 TLW852018:TLW852022 TVS852018:TVS852022 UFO852018:UFO852022 UPK852018:UPK852022 UZG852018:UZG852022 VJC852018:VJC852022 VSY852018:VSY852022 WCU852018:WCU852022 WMQ852018:WMQ852022 WWM852018:WWM852022 AE917554:AE917558 KA917554:KA917558 TW917554:TW917558 ADS917554:ADS917558 ANO917554:ANO917558 AXK917554:AXK917558 BHG917554:BHG917558 BRC917554:BRC917558 CAY917554:CAY917558 CKU917554:CKU917558 CUQ917554:CUQ917558 DEM917554:DEM917558 DOI917554:DOI917558 DYE917554:DYE917558 EIA917554:EIA917558 ERW917554:ERW917558 FBS917554:FBS917558 FLO917554:FLO917558 FVK917554:FVK917558 GFG917554:GFG917558 GPC917554:GPC917558 GYY917554:GYY917558 HIU917554:HIU917558 HSQ917554:HSQ917558 ICM917554:ICM917558 IMI917554:IMI917558 IWE917554:IWE917558 JGA917554:JGA917558 JPW917554:JPW917558 JZS917554:JZS917558 KJO917554:KJO917558 KTK917554:KTK917558 LDG917554:LDG917558 LNC917554:LNC917558 LWY917554:LWY917558 MGU917554:MGU917558 MQQ917554:MQQ917558 NAM917554:NAM917558 NKI917554:NKI917558 NUE917554:NUE917558 OEA917554:OEA917558 ONW917554:ONW917558 OXS917554:OXS917558 PHO917554:PHO917558 PRK917554:PRK917558 QBG917554:QBG917558 QLC917554:QLC917558 QUY917554:QUY917558 REU917554:REU917558 ROQ917554:ROQ917558 RYM917554:RYM917558 SII917554:SII917558 SSE917554:SSE917558 TCA917554:TCA917558 TLW917554:TLW917558 TVS917554:TVS917558 UFO917554:UFO917558 UPK917554:UPK917558 UZG917554:UZG917558 VJC917554:VJC917558 VSY917554:VSY917558 WCU917554:WCU917558 WMQ917554:WMQ917558 WWM917554:WWM917558 AE983090:AE983094 KA983090:KA983094 TW983090:TW983094 ADS983090:ADS983094 ANO983090:ANO983094 AXK983090:AXK983094 BHG983090:BHG983094 BRC983090:BRC983094 CAY983090:CAY983094 CKU983090:CKU983094 CUQ983090:CUQ983094 DEM983090:DEM983094 DOI983090:DOI983094 DYE983090:DYE983094 EIA983090:EIA983094 ERW983090:ERW983094 FBS983090:FBS983094 FLO983090:FLO983094 FVK983090:FVK983094 GFG983090:GFG983094 GPC983090:GPC983094 GYY983090:GYY983094 HIU983090:HIU983094 HSQ983090:HSQ983094 ICM983090:ICM983094 IMI983090:IMI983094 IWE983090:IWE983094 JGA983090:JGA983094 JPW983090:JPW983094 JZS983090:JZS983094 KJO983090:KJO983094 KTK983090:KTK983094 LDG983090:LDG983094 LNC983090:LNC983094 LWY983090:LWY983094 MGU983090:MGU983094 MQQ983090:MQQ983094 NAM983090:NAM983094 NKI983090:NKI983094 NUE983090:NUE983094 OEA983090:OEA983094 ONW983090:ONW983094 OXS983090:OXS983094 PHO983090:PHO983094 PRK983090:PRK983094 QBG983090:QBG983094 QLC983090:QLC983094 QUY983090:QUY983094 REU983090:REU983094 ROQ983090:ROQ983094 RYM983090:RYM983094 SII983090:SII983094 SSE983090:SSE983094 TCA983090:TCA983094 TLW983090:TLW983094 TVS983090:TVS983094 UFO983090:UFO983094 UPK983090:UPK983094 UZG983090:UZG983094 VJC983090:VJC983094 VSY983090:VSY983094 WCU983090:WCU983094 WMQ983090:WMQ983094 WWM983090:WWM983094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A73-6742-4D8B-905D-D3390D37DC01}">
  <dimension ref="A1:K61"/>
  <sheetViews>
    <sheetView tabSelected="1" topLeftCell="A39" workbookViewId="0">
      <selection activeCell="A55" sqref="A55"/>
    </sheetView>
  </sheetViews>
  <sheetFormatPr baseColWidth="10" defaultRowHeight="14.4"/>
  <cols>
    <col min="2" max="2" width="72.109375" customWidth="1"/>
  </cols>
  <sheetData>
    <row r="1" spans="1:11">
      <c r="A1" s="15" t="s">
        <v>101</v>
      </c>
      <c r="B1" s="15"/>
      <c r="C1" s="15"/>
      <c r="D1" s="16"/>
      <c r="E1" s="16"/>
      <c r="F1" s="17"/>
      <c r="G1" s="17"/>
      <c r="H1" s="471" t="s">
        <v>102</v>
      </c>
      <c r="I1" s="19"/>
      <c r="J1" s="19"/>
      <c r="K1" s="19"/>
    </row>
    <row r="2" spans="1:11">
      <c r="A2" s="20"/>
      <c r="B2" s="21"/>
      <c r="C2" s="21"/>
      <c r="D2" s="16"/>
      <c r="E2" s="16"/>
      <c r="F2" s="20"/>
      <c r="G2" s="20"/>
      <c r="H2" s="20"/>
      <c r="I2" s="19"/>
      <c r="J2" s="19"/>
      <c r="K2" s="19"/>
    </row>
    <row r="3" spans="1:11">
      <c r="A3" s="15" t="s">
        <v>103</v>
      </c>
      <c r="B3" s="16"/>
      <c r="C3" s="22" t="s">
        <v>104</v>
      </c>
      <c r="D3" s="16"/>
      <c r="E3" s="23"/>
      <c r="F3" s="20"/>
      <c r="G3" s="20"/>
      <c r="H3" s="20"/>
      <c r="I3" s="19"/>
      <c r="J3" s="19"/>
      <c r="K3" s="19"/>
    </row>
    <row r="4" spans="1:11">
      <c r="A4" s="15" t="s">
        <v>105</v>
      </c>
      <c r="B4" s="16"/>
      <c r="C4" s="22" t="s">
        <v>106</v>
      </c>
      <c r="D4" s="16"/>
      <c r="E4" s="24"/>
      <c r="F4" s="20"/>
      <c r="G4" s="20"/>
      <c r="H4" s="20"/>
      <c r="I4" s="19"/>
      <c r="J4" s="19"/>
      <c r="K4" s="19"/>
    </row>
    <row r="5" spans="1:11">
      <c r="A5" s="15" t="s">
        <v>107</v>
      </c>
      <c r="B5" s="16"/>
      <c r="C5" s="22">
        <v>2023</v>
      </c>
      <c r="D5" s="16"/>
      <c r="E5" s="17"/>
      <c r="F5" s="20"/>
      <c r="G5" s="20"/>
      <c r="H5" s="20"/>
      <c r="I5" s="19"/>
      <c r="J5" s="19"/>
      <c r="K5" s="19"/>
    </row>
    <row r="6" spans="1:11">
      <c r="A6" s="15" t="s">
        <v>752</v>
      </c>
      <c r="B6" s="21"/>
      <c r="C6" s="21" t="s">
        <v>106</v>
      </c>
      <c r="D6" s="16"/>
      <c r="E6" s="16"/>
      <c r="F6" s="20"/>
      <c r="G6" s="20"/>
      <c r="H6" s="20"/>
      <c r="I6" s="19"/>
      <c r="J6" s="19"/>
      <c r="K6" s="19"/>
    </row>
    <row r="7" spans="1:11">
      <c r="A7" s="15"/>
      <c r="B7" s="15"/>
      <c r="C7" s="15"/>
      <c r="D7" s="16"/>
      <c r="E7" s="16"/>
      <c r="F7" s="17"/>
      <c r="G7" s="17"/>
      <c r="H7" s="20"/>
      <c r="I7" s="19"/>
      <c r="J7" s="19"/>
      <c r="K7" s="19"/>
    </row>
    <row r="8" spans="1:11">
      <c r="A8" s="21" t="s">
        <v>753</v>
      </c>
      <c r="B8" s="15"/>
      <c r="C8" s="15"/>
      <c r="D8" s="16"/>
      <c r="E8" s="16"/>
      <c r="F8" s="17"/>
      <c r="G8" s="17"/>
      <c r="H8" s="20"/>
      <c r="I8" s="19"/>
      <c r="J8" s="19"/>
      <c r="K8" s="19"/>
    </row>
    <row r="9" spans="1:11">
      <c r="A9" s="15" t="s">
        <v>807</v>
      </c>
      <c r="B9" s="15"/>
      <c r="C9" s="15"/>
      <c r="D9" s="16"/>
      <c r="E9" s="16"/>
      <c r="F9" s="17"/>
      <c r="G9" s="17"/>
      <c r="H9" s="20"/>
      <c r="I9" s="19"/>
      <c r="J9" s="19"/>
      <c r="K9" s="19"/>
    </row>
    <row r="10" spans="1:11">
      <c r="A10" s="15" t="s">
        <v>809</v>
      </c>
      <c r="B10" s="15"/>
      <c r="C10" s="15"/>
      <c r="D10" s="16"/>
      <c r="E10" s="16"/>
      <c r="F10" s="17"/>
      <c r="G10" s="17"/>
      <c r="H10" s="20"/>
      <c r="I10" s="19"/>
      <c r="J10" s="19"/>
      <c r="K10" s="19"/>
    </row>
    <row r="11" spans="1:11">
      <c r="A11" s="476" t="s">
        <v>808</v>
      </c>
      <c r="B11" s="15"/>
      <c r="C11" s="15"/>
      <c r="D11" s="16"/>
      <c r="E11" s="16"/>
      <c r="F11" s="17"/>
      <c r="G11" s="17"/>
      <c r="H11" s="20"/>
      <c r="I11" s="19"/>
      <c r="J11" s="19"/>
      <c r="K11" s="19"/>
    </row>
    <row r="12" spans="1:11">
      <c r="A12" s="20"/>
      <c r="B12" s="15"/>
      <c r="C12" s="15"/>
      <c r="D12" s="16"/>
      <c r="E12" s="16"/>
      <c r="F12" s="17"/>
      <c r="G12" s="17"/>
      <c r="H12" s="20"/>
      <c r="I12" s="19"/>
      <c r="J12" s="19"/>
      <c r="K12" s="19"/>
    </row>
    <row r="13" spans="1:11" ht="31.8" customHeight="1">
      <c r="A13" s="486" t="s">
        <v>110</v>
      </c>
      <c r="B13" s="486"/>
      <c r="C13" s="487"/>
      <c r="D13" s="455" t="s">
        <v>111</v>
      </c>
      <c r="E13" s="455"/>
      <c r="F13" s="455"/>
      <c r="G13" s="455"/>
      <c r="H13" s="455"/>
      <c r="I13" s="489" t="s">
        <v>112</v>
      </c>
      <c r="J13" s="491" t="s">
        <v>113</v>
      </c>
      <c r="K13" s="19"/>
    </row>
    <row r="14" spans="1:11" ht="71.400000000000006">
      <c r="A14" s="486" t="s">
        <v>114</v>
      </c>
      <c r="B14" s="486" t="s">
        <v>115</v>
      </c>
      <c r="C14" s="44" t="s">
        <v>116</v>
      </c>
      <c r="D14" s="45" t="s">
        <v>117</v>
      </c>
      <c r="E14" s="45" t="s">
        <v>761</v>
      </c>
      <c r="F14" s="45" t="s">
        <v>806</v>
      </c>
      <c r="G14" s="45" t="s">
        <v>768</v>
      </c>
      <c r="H14" s="45" t="s">
        <v>769</v>
      </c>
      <c r="I14" s="490"/>
      <c r="J14" s="492"/>
      <c r="K14" s="25"/>
    </row>
    <row r="15" spans="1:11" ht="15" thickBot="1">
      <c r="A15" s="486"/>
      <c r="B15" s="486"/>
      <c r="C15" s="46" t="s">
        <v>123</v>
      </c>
      <c r="D15" s="454" t="s">
        <v>54</v>
      </c>
      <c r="E15" s="454" t="s">
        <v>185</v>
      </c>
      <c r="F15" s="46" t="s">
        <v>762</v>
      </c>
      <c r="G15" s="47" t="s">
        <v>763</v>
      </c>
      <c r="H15" s="46" t="s">
        <v>764</v>
      </c>
      <c r="I15" s="456"/>
      <c r="J15" s="49" t="s">
        <v>767</v>
      </c>
      <c r="K15" s="25"/>
    </row>
    <row r="16" spans="1:11" ht="17.399999999999999" customHeight="1" thickBot="1">
      <c r="A16" s="452">
        <v>7001</v>
      </c>
      <c r="B16" s="452" t="s">
        <v>754</v>
      </c>
      <c r="C16" s="452"/>
      <c r="D16" s="452"/>
      <c r="E16" s="452"/>
      <c r="F16" s="452"/>
      <c r="G16" s="452"/>
      <c r="H16" s="452"/>
      <c r="I16" s="29"/>
      <c r="J16" s="31"/>
      <c r="K16" s="19"/>
    </row>
    <row r="17" spans="1:11" ht="15" thickBot="1">
      <c r="A17" s="452"/>
      <c r="B17" s="453"/>
      <c r="C17" s="453"/>
      <c r="D17" s="453"/>
      <c r="E17" s="453"/>
      <c r="F17" s="453"/>
      <c r="G17" s="453"/>
      <c r="H17" s="453"/>
      <c r="I17" s="29"/>
      <c r="J17" s="31"/>
      <c r="K17" s="19"/>
    </row>
    <row r="18" spans="1:11">
      <c r="A18" s="459"/>
      <c r="B18" s="460"/>
      <c r="C18" s="460"/>
      <c r="D18" s="460"/>
      <c r="E18" s="460"/>
      <c r="F18" s="460"/>
      <c r="G18" s="460"/>
      <c r="H18" s="460"/>
      <c r="I18" s="461"/>
      <c r="J18" s="31"/>
      <c r="K18" s="19"/>
    </row>
    <row r="19" spans="1:11" ht="20.399999999999999">
      <c r="A19" s="453"/>
      <c r="B19" s="457" t="s">
        <v>489</v>
      </c>
      <c r="C19" s="453"/>
      <c r="D19" s="453"/>
      <c r="E19" s="453"/>
      <c r="F19" s="453"/>
      <c r="G19" s="453"/>
      <c r="H19" s="458" t="s">
        <v>766</v>
      </c>
      <c r="I19" s="463" t="s">
        <v>765</v>
      </c>
      <c r="J19" s="31"/>
      <c r="K19" s="19"/>
    </row>
    <row r="20" spans="1:11">
      <c r="A20" s="462">
        <v>7010</v>
      </c>
      <c r="B20" s="462" t="s">
        <v>755</v>
      </c>
      <c r="C20" s="462"/>
      <c r="D20" s="462"/>
      <c r="E20" s="462"/>
      <c r="F20" s="462"/>
      <c r="G20" s="462"/>
      <c r="H20" s="462"/>
      <c r="I20" s="34">
        <f t="shared" ref="I20:I48" si="0">+G20-C20</f>
        <v>0</v>
      </c>
      <c r="J20" s="31"/>
      <c r="K20" s="19"/>
    </row>
    <row r="21" spans="1:11">
      <c r="A21" s="462"/>
      <c r="B21" s="462"/>
      <c r="C21" s="462"/>
      <c r="D21" s="462"/>
      <c r="E21" s="462"/>
      <c r="F21" s="462"/>
      <c r="G21" s="462"/>
      <c r="H21" s="462"/>
      <c r="I21" s="34"/>
      <c r="J21" s="31"/>
      <c r="K21" s="19"/>
    </row>
    <row r="22" spans="1:11">
      <c r="A22" s="462"/>
      <c r="B22" s="462"/>
      <c r="C22" s="462"/>
      <c r="D22" s="462"/>
      <c r="E22" s="462"/>
      <c r="F22" s="462"/>
      <c r="G22" s="462"/>
      <c r="H22" s="462"/>
      <c r="I22" s="34"/>
      <c r="J22" s="31"/>
      <c r="K22" s="19"/>
    </row>
    <row r="23" spans="1:11" ht="21" thickBot="1">
      <c r="A23" s="462"/>
      <c r="B23" s="457" t="s">
        <v>489</v>
      </c>
      <c r="C23" s="453"/>
      <c r="D23" s="453"/>
      <c r="E23" s="453"/>
      <c r="F23" s="453"/>
      <c r="G23" s="453"/>
      <c r="H23" s="458" t="s">
        <v>766</v>
      </c>
      <c r="I23" s="463" t="s">
        <v>765</v>
      </c>
      <c r="J23" s="31"/>
      <c r="K23" s="19"/>
    </row>
    <row r="24" spans="1:11" ht="15" thickBot="1">
      <c r="A24" s="452">
        <v>7013</v>
      </c>
      <c r="B24" s="453" t="s">
        <v>756</v>
      </c>
      <c r="C24" s="453"/>
      <c r="D24" s="453"/>
      <c r="E24" s="453"/>
      <c r="F24" s="453"/>
      <c r="G24" s="453"/>
      <c r="H24" s="453"/>
      <c r="I24" s="33">
        <f t="shared" si="0"/>
        <v>0</v>
      </c>
      <c r="J24" s="31"/>
      <c r="K24" s="19"/>
    </row>
    <row r="25" spans="1:11" ht="15" thickBot="1">
      <c r="A25" s="452"/>
      <c r="B25" s="453"/>
      <c r="C25" s="453"/>
      <c r="D25" s="453"/>
      <c r="E25" s="453"/>
      <c r="F25" s="453"/>
      <c r="G25" s="453"/>
      <c r="H25" s="453"/>
      <c r="I25" s="33">
        <f t="shared" si="0"/>
        <v>0</v>
      </c>
      <c r="J25" s="31"/>
      <c r="K25" s="19"/>
    </row>
    <row r="26" spans="1:11" ht="15" thickBot="1">
      <c r="A26" s="452"/>
      <c r="B26" s="453"/>
      <c r="C26" s="453"/>
      <c r="D26" s="453"/>
      <c r="E26" s="453"/>
      <c r="F26" s="453"/>
      <c r="G26" s="453"/>
      <c r="H26" s="453"/>
      <c r="I26" s="33">
        <f t="shared" si="0"/>
        <v>0</v>
      </c>
      <c r="J26" s="31"/>
      <c r="K26" s="19"/>
    </row>
    <row r="27" spans="1:11" ht="15" thickBot="1">
      <c r="A27" s="452">
        <v>7022</v>
      </c>
      <c r="B27" s="453" t="s">
        <v>770</v>
      </c>
      <c r="C27" s="453"/>
      <c r="D27" s="453"/>
      <c r="E27" s="453"/>
      <c r="F27" s="453"/>
      <c r="G27" s="453"/>
      <c r="H27" s="453"/>
      <c r="I27" s="33">
        <f t="shared" si="0"/>
        <v>0</v>
      </c>
      <c r="J27" s="31"/>
      <c r="K27" s="19"/>
    </row>
    <row r="28" spans="1:11" ht="15" thickBot="1">
      <c r="A28" s="452"/>
      <c r="B28" s="453"/>
      <c r="C28" s="453"/>
      <c r="D28" s="453"/>
      <c r="E28" s="453"/>
      <c r="F28" s="453"/>
      <c r="G28" s="453"/>
      <c r="H28" s="453"/>
      <c r="I28" s="33"/>
      <c r="J28" s="31"/>
      <c r="K28" s="19"/>
    </row>
    <row r="29" spans="1:11" ht="15" thickBot="1">
      <c r="A29" s="452"/>
      <c r="B29" s="453"/>
      <c r="C29" s="453"/>
      <c r="D29" s="453"/>
      <c r="E29" s="453"/>
      <c r="F29" s="453"/>
      <c r="G29" s="453"/>
      <c r="H29" s="453"/>
      <c r="I29" s="33"/>
      <c r="J29" s="31"/>
      <c r="K29" s="19"/>
    </row>
    <row r="30" spans="1:11" ht="21" thickBot="1">
      <c r="A30" s="452"/>
      <c r="B30" s="457" t="s">
        <v>489</v>
      </c>
      <c r="C30" s="453"/>
      <c r="D30" s="453"/>
      <c r="E30" s="453"/>
      <c r="F30" s="453"/>
      <c r="G30" s="453"/>
      <c r="H30" s="458" t="s">
        <v>766</v>
      </c>
      <c r="I30" s="463" t="s">
        <v>765</v>
      </c>
      <c r="J30" s="31"/>
      <c r="K30" s="19"/>
    </row>
    <row r="31" spans="1:11" ht="15" thickBot="1">
      <c r="A31" s="452">
        <v>7025</v>
      </c>
      <c r="B31" s="453" t="s">
        <v>757</v>
      </c>
      <c r="C31" s="453"/>
      <c r="D31" s="453"/>
      <c r="E31" s="453"/>
      <c r="F31" s="453"/>
      <c r="G31" s="453"/>
      <c r="H31" s="453"/>
      <c r="I31" s="33">
        <f t="shared" si="0"/>
        <v>0</v>
      </c>
      <c r="J31" s="31"/>
      <c r="K31" s="19"/>
    </row>
    <row r="32" spans="1:11" ht="15" thickBot="1">
      <c r="A32" s="452"/>
      <c r="B32" s="453"/>
      <c r="C32" s="453"/>
      <c r="D32" s="453"/>
      <c r="E32" s="453"/>
      <c r="F32" s="453"/>
      <c r="G32" s="453"/>
      <c r="H32" s="453"/>
      <c r="I32" s="33"/>
      <c r="J32" s="31"/>
      <c r="K32" s="19"/>
    </row>
    <row r="33" spans="1:11" ht="15" thickBot="1">
      <c r="A33" s="452"/>
      <c r="B33" s="453"/>
      <c r="C33" s="453"/>
      <c r="D33" s="453"/>
      <c r="E33" s="453"/>
      <c r="F33" s="453"/>
      <c r="G33" s="453"/>
      <c r="H33" s="453"/>
      <c r="I33" s="33"/>
      <c r="J33" s="31"/>
      <c r="K33" s="19"/>
    </row>
    <row r="34" spans="1:11" ht="21" thickBot="1">
      <c r="A34" s="452"/>
      <c r="B34" s="457" t="s">
        <v>489</v>
      </c>
      <c r="C34" s="453"/>
      <c r="D34" s="453"/>
      <c r="E34" s="453"/>
      <c r="F34" s="453"/>
      <c r="G34" s="453"/>
      <c r="H34" s="458" t="s">
        <v>766</v>
      </c>
      <c r="I34" s="463" t="s">
        <v>765</v>
      </c>
      <c r="J34" s="31"/>
      <c r="K34" s="19"/>
    </row>
    <row r="35" spans="1:11" ht="15" thickBot="1">
      <c r="A35" s="452">
        <v>7028</v>
      </c>
      <c r="B35" s="453" t="s">
        <v>771</v>
      </c>
      <c r="C35" s="453"/>
      <c r="D35" s="453"/>
      <c r="E35" s="453"/>
      <c r="F35" s="453"/>
      <c r="G35" s="453"/>
      <c r="H35" s="453"/>
      <c r="I35" s="33">
        <f t="shared" si="0"/>
        <v>0</v>
      </c>
      <c r="J35" s="31"/>
      <c r="K35" s="19"/>
    </row>
    <row r="36" spans="1:11" ht="15" thickBot="1">
      <c r="A36" s="452"/>
      <c r="B36" s="453"/>
      <c r="C36" s="453"/>
      <c r="D36" s="453"/>
      <c r="E36" s="453"/>
      <c r="F36" s="453"/>
      <c r="G36" s="453"/>
      <c r="H36" s="453"/>
      <c r="I36" s="33"/>
      <c r="J36" s="31"/>
      <c r="K36" s="19"/>
    </row>
    <row r="37" spans="1:11" ht="15" thickBot="1">
      <c r="A37" s="452"/>
      <c r="B37" s="453"/>
      <c r="C37" s="453"/>
      <c r="D37" s="453"/>
      <c r="E37" s="453"/>
      <c r="F37" s="453"/>
      <c r="G37" s="453"/>
      <c r="H37" s="453"/>
      <c r="I37" s="33"/>
      <c r="J37" s="31"/>
      <c r="K37" s="19"/>
    </row>
    <row r="38" spans="1:11" ht="21" thickBot="1">
      <c r="A38" s="452"/>
      <c r="B38" s="457" t="s">
        <v>489</v>
      </c>
      <c r="C38" s="453"/>
      <c r="D38" s="453"/>
      <c r="E38" s="453"/>
      <c r="F38" s="453"/>
      <c r="G38" s="453"/>
      <c r="H38" s="458" t="s">
        <v>766</v>
      </c>
      <c r="I38" s="463" t="s">
        <v>765</v>
      </c>
      <c r="J38" s="31"/>
      <c r="K38" s="19"/>
    </row>
    <row r="39" spans="1:11" ht="15" thickBot="1">
      <c r="A39" s="452">
        <v>7031</v>
      </c>
      <c r="B39" s="453" t="s">
        <v>758</v>
      </c>
      <c r="C39" s="453"/>
      <c r="D39" s="453"/>
      <c r="E39" s="453"/>
      <c r="F39" s="453"/>
      <c r="G39" s="453"/>
      <c r="H39" s="453"/>
      <c r="I39" s="33">
        <f t="shared" si="0"/>
        <v>0</v>
      </c>
      <c r="J39" s="31"/>
      <c r="K39" s="19"/>
    </row>
    <row r="40" spans="1:11" ht="15" thickBot="1">
      <c r="A40" s="452"/>
      <c r="B40" s="453"/>
      <c r="C40" s="453"/>
      <c r="D40" s="453"/>
      <c r="E40" s="453"/>
      <c r="F40" s="453"/>
      <c r="G40" s="453"/>
      <c r="H40" s="453"/>
      <c r="I40" s="33"/>
      <c r="J40" s="31"/>
      <c r="K40" s="19"/>
    </row>
    <row r="41" spans="1:11" ht="15" thickBot="1">
      <c r="A41" s="452"/>
      <c r="B41" s="453"/>
      <c r="C41" s="453"/>
      <c r="D41" s="453"/>
      <c r="E41" s="453"/>
      <c r="F41" s="453"/>
      <c r="G41" s="453"/>
      <c r="H41" s="453"/>
      <c r="I41" s="33"/>
      <c r="J41" s="31"/>
      <c r="K41" s="19"/>
    </row>
    <row r="42" spans="1:11" ht="21" thickBot="1">
      <c r="A42" s="452"/>
      <c r="B42" s="457" t="s">
        <v>489</v>
      </c>
      <c r="C42" s="453"/>
      <c r="D42" s="453"/>
      <c r="E42" s="453"/>
      <c r="F42" s="453"/>
      <c r="G42" s="453"/>
      <c r="H42" s="458" t="s">
        <v>766</v>
      </c>
      <c r="I42" s="463" t="s">
        <v>765</v>
      </c>
      <c r="J42" s="31"/>
      <c r="K42" s="19"/>
    </row>
    <row r="43" spans="1:11" ht="15" thickBot="1">
      <c r="A43" s="452">
        <v>7034</v>
      </c>
      <c r="B43" s="453" t="s">
        <v>759</v>
      </c>
      <c r="C43" s="453"/>
      <c r="D43" s="453"/>
      <c r="E43" s="453"/>
      <c r="F43" s="453"/>
      <c r="G43" s="453"/>
      <c r="H43" s="453"/>
      <c r="I43" s="33">
        <f t="shared" si="0"/>
        <v>0</v>
      </c>
      <c r="J43" s="31"/>
      <c r="K43" s="19"/>
    </row>
    <row r="44" spans="1:11" ht="15" thickBot="1">
      <c r="A44" s="452"/>
      <c r="B44" s="453"/>
      <c r="C44" s="453"/>
      <c r="D44" s="453"/>
      <c r="E44" s="453"/>
      <c r="F44" s="453"/>
      <c r="G44" s="453"/>
      <c r="H44" s="453"/>
      <c r="I44" s="33"/>
      <c r="J44" s="31"/>
      <c r="K44" s="19"/>
    </row>
    <row r="45" spans="1:11" ht="15" thickBot="1">
      <c r="A45" s="452"/>
      <c r="B45" s="453"/>
      <c r="C45" s="453"/>
      <c r="D45" s="453"/>
      <c r="E45" s="453"/>
      <c r="F45" s="453"/>
      <c r="G45" s="453"/>
      <c r="H45" s="453"/>
      <c r="I45" s="33"/>
      <c r="J45" s="31"/>
      <c r="K45" s="19"/>
    </row>
    <row r="46" spans="1:11" ht="15" thickBot="1">
      <c r="A46" s="452"/>
      <c r="B46" s="453"/>
      <c r="C46" s="453"/>
      <c r="D46" s="453"/>
      <c r="E46" s="453"/>
      <c r="F46" s="453"/>
      <c r="G46" s="453"/>
      <c r="H46" s="453"/>
      <c r="I46" s="33"/>
      <c r="J46" s="31"/>
      <c r="K46" s="19"/>
    </row>
    <row r="47" spans="1:11" ht="15" thickBot="1">
      <c r="A47" s="452"/>
      <c r="B47" s="453"/>
      <c r="C47" s="453"/>
      <c r="D47" s="453"/>
      <c r="E47" s="453"/>
      <c r="F47" s="453"/>
      <c r="G47" s="453"/>
      <c r="H47" s="453"/>
      <c r="I47" s="33"/>
      <c r="J47" s="31"/>
      <c r="K47" s="19"/>
    </row>
    <row r="48" spans="1:11">
      <c r="A48" s="452">
        <v>7037</v>
      </c>
      <c r="B48" s="453" t="s">
        <v>760</v>
      </c>
      <c r="C48" s="453"/>
      <c r="D48" s="453"/>
      <c r="E48" s="453"/>
      <c r="F48" s="453"/>
      <c r="G48" s="453"/>
      <c r="H48" s="453"/>
      <c r="I48" s="33">
        <f t="shared" si="0"/>
        <v>0</v>
      </c>
      <c r="J48" s="31"/>
      <c r="K48" s="19"/>
    </row>
    <row r="49" spans="1:11" ht="20.399999999999999">
      <c r="A49" s="32"/>
      <c r="B49" s="457" t="s">
        <v>489</v>
      </c>
      <c r="C49" s="453"/>
      <c r="D49" s="453"/>
      <c r="E49" s="453"/>
      <c r="F49" s="453"/>
      <c r="G49" s="453"/>
      <c r="H49" s="458" t="s">
        <v>766</v>
      </c>
      <c r="I49" s="463" t="s">
        <v>765</v>
      </c>
      <c r="J49" s="31"/>
      <c r="K49" s="19"/>
    </row>
    <row r="50" spans="1:11">
      <c r="A50" s="35"/>
      <c r="B50" s="35"/>
      <c r="C50" s="36"/>
      <c r="D50" s="37"/>
      <c r="E50" s="38"/>
      <c r="F50" s="36"/>
      <c r="G50" s="36"/>
      <c r="H50" s="36"/>
      <c r="I50" s="19"/>
      <c r="J50" s="19"/>
      <c r="K50" s="19"/>
    </row>
    <row r="51" spans="1:11">
      <c r="A51" s="20"/>
      <c r="B51" s="40"/>
      <c r="C51" s="40"/>
      <c r="D51" s="40"/>
      <c r="E51" s="40"/>
      <c r="F51" s="38"/>
      <c r="G51" s="38"/>
      <c r="H51" s="38"/>
      <c r="I51" s="38"/>
      <c r="J51" s="38"/>
      <c r="K51" s="19"/>
    </row>
    <row r="52" spans="1:11">
      <c r="A52" s="510" t="s">
        <v>138</v>
      </c>
      <c r="B52" s="511"/>
      <c r="C52" s="511"/>
      <c r="D52" s="511"/>
      <c r="E52" s="511"/>
      <c r="F52" s="511"/>
      <c r="G52" s="511"/>
      <c r="H52" s="511"/>
      <c r="I52" s="511"/>
      <c r="J52" s="511"/>
      <c r="K52" s="512"/>
    </row>
    <row r="53" spans="1:11" ht="109.2" customHeight="1">
      <c r="A53" s="513" t="s">
        <v>772</v>
      </c>
      <c r="B53" s="514"/>
      <c r="C53" s="514"/>
      <c r="D53" s="514"/>
      <c r="E53" s="514"/>
      <c r="F53" s="514"/>
      <c r="G53" s="514"/>
      <c r="H53" s="514"/>
      <c r="I53" s="514"/>
      <c r="J53" s="514"/>
      <c r="K53" s="515"/>
    </row>
    <row r="54" spans="1:11">
      <c r="A54" s="39"/>
      <c r="B54" s="39"/>
      <c r="C54" s="39"/>
      <c r="D54" s="39"/>
      <c r="E54" s="39"/>
      <c r="F54" s="36"/>
      <c r="G54" s="39"/>
      <c r="H54" s="36"/>
      <c r="I54" s="36"/>
      <c r="J54" s="41"/>
      <c r="K54" s="19"/>
    </row>
    <row r="55" spans="1:11">
      <c r="A55" s="39"/>
      <c r="B55" s="39"/>
      <c r="C55" s="39"/>
      <c r="D55" s="39"/>
      <c r="E55" s="39"/>
      <c r="F55" s="36"/>
      <c r="G55" s="39"/>
      <c r="H55" s="36"/>
      <c r="I55" s="36"/>
      <c r="J55" s="41"/>
      <c r="K55" s="19"/>
    </row>
    <row r="56" spans="1:11">
      <c r="A56" s="39"/>
      <c r="B56" s="39"/>
      <c r="C56" s="39"/>
      <c r="D56" s="39"/>
      <c r="E56" s="39"/>
      <c r="F56" s="36"/>
      <c r="G56" s="39"/>
      <c r="H56" s="36"/>
      <c r="I56" s="36"/>
      <c r="J56" s="20"/>
      <c r="K56" s="19"/>
    </row>
    <row r="57" spans="1:11">
      <c r="A57" s="495" t="s">
        <v>140</v>
      </c>
      <c r="B57" s="496"/>
      <c r="C57" s="496"/>
      <c r="D57" s="496"/>
      <c r="E57" s="496"/>
      <c r="F57" s="496"/>
      <c r="G57" s="496"/>
      <c r="H57" s="496"/>
      <c r="I57" s="496"/>
      <c r="J57" s="496"/>
      <c r="K57" s="497"/>
    </row>
    <row r="58" spans="1:11">
      <c r="A58" s="498"/>
      <c r="B58" s="499"/>
      <c r="C58" s="499"/>
      <c r="D58" s="499"/>
      <c r="E58" s="499"/>
      <c r="F58" s="499"/>
      <c r="G58" s="499"/>
      <c r="H58" s="499"/>
      <c r="I58" s="499"/>
      <c r="J58" s="499"/>
      <c r="K58" s="500"/>
    </row>
    <row r="59" spans="1:11">
      <c r="A59" s="498"/>
      <c r="B59" s="499"/>
      <c r="C59" s="499"/>
      <c r="D59" s="499"/>
      <c r="E59" s="499"/>
      <c r="F59" s="499"/>
      <c r="G59" s="499"/>
      <c r="H59" s="499"/>
      <c r="I59" s="499"/>
      <c r="J59" s="499"/>
      <c r="K59" s="500"/>
    </row>
    <row r="60" spans="1:11">
      <c r="A60" s="498"/>
      <c r="B60" s="499"/>
      <c r="C60" s="499"/>
      <c r="D60" s="499"/>
      <c r="E60" s="499"/>
      <c r="F60" s="499"/>
      <c r="G60" s="499"/>
      <c r="H60" s="499"/>
      <c r="I60" s="499"/>
      <c r="J60" s="499"/>
      <c r="K60" s="500"/>
    </row>
    <row r="61" spans="1:11">
      <c r="A61" s="501"/>
      <c r="B61" s="502"/>
      <c r="C61" s="502"/>
      <c r="D61" s="502"/>
      <c r="E61" s="502"/>
      <c r="F61" s="502"/>
      <c r="G61" s="502"/>
      <c r="H61" s="502"/>
      <c r="I61" s="502"/>
      <c r="J61" s="502"/>
      <c r="K61" s="503"/>
    </row>
  </sheetData>
  <mergeCells count="8">
    <mergeCell ref="A57:K61"/>
    <mergeCell ref="A52:K52"/>
    <mergeCell ref="A53:K53"/>
    <mergeCell ref="A13:C13"/>
    <mergeCell ref="I13:I14"/>
    <mergeCell ref="J13:J14"/>
    <mergeCell ref="A14:A15"/>
    <mergeCell ref="B14:B15"/>
  </mergeCells>
  <hyperlinks>
    <hyperlink ref="H1" location="INDICE!A1" display="Índice" xr:uid="{F6F757EC-4D9D-454C-8E22-6759EBB5C3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FDC7-CF4B-40C8-BB0D-704B76770D1D}">
  <dimension ref="A1:H63"/>
  <sheetViews>
    <sheetView topLeftCell="A44" zoomScale="120" zoomScaleNormal="126" workbookViewId="0">
      <selection activeCell="A54" sqref="A54"/>
    </sheetView>
  </sheetViews>
  <sheetFormatPr baseColWidth="10" defaultRowHeight="14.4"/>
  <cols>
    <col min="1" max="1" width="7.88671875" style="5" customWidth="1"/>
    <col min="2" max="2" width="60.6640625" style="6" customWidth="1"/>
    <col min="6" max="6" width="34.44140625" customWidth="1"/>
  </cols>
  <sheetData>
    <row r="1" spans="1:8" s="19" customFormat="1">
      <c r="A1" s="76" t="s">
        <v>101</v>
      </c>
      <c r="B1" s="15"/>
      <c r="C1" s="15"/>
      <c r="D1" s="16"/>
      <c r="E1" s="16"/>
      <c r="F1" s="17"/>
      <c r="G1" s="17"/>
      <c r="H1" s="471" t="s">
        <v>102</v>
      </c>
    </row>
    <row r="2" spans="1:8" s="19" customFormat="1" ht="13.2">
      <c r="A2" s="20"/>
      <c r="B2" s="21"/>
      <c r="C2" s="21"/>
      <c r="D2" s="16"/>
      <c r="E2" s="16"/>
      <c r="F2" s="20"/>
      <c r="G2" s="20"/>
      <c r="H2" s="20"/>
    </row>
    <row r="3" spans="1:8" s="19" customFormat="1" ht="13.2">
      <c r="A3" s="15" t="s">
        <v>103</v>
      </c>
      <c r="B3" s="16"/>
      <c r="C3" s="22" t="s">
        <v>104</v>
      </c>
      <c r="D3" s="16"/>
      <c r="E3" s="23"/>
      <c r="F3" s="20"/>
      <c r="G3" s="20"/>
      <c r="H3" s="20"/>
    </row>
    <row r="4" spans="1:8" s="19" customFormat="1" ht="13.2">
      <c r="A4" s="15" t="s">
        <v>105</v>
      </c>
      <c r="B4" s="16"/>
      <c r="C4" s="22" t="s">
        <v>106</v>
      </c>
      <c r="D4" s="16"/>
      <c r="E4" s="24"/>
      <c r="F4" s="20"/>
      <c r="G4" s="20"/>
      <c r="H4" s="20"/>
    </row>
    <row r="5" spans="1:8" s="19" customFormat="1" ht="13.2">
      <c r="A5" s="15" t="s">
        <v>107</v>
      </c>
      <c r="B5" s="16"/>
      <c r="C5" s="22">
        <v>2023</v>
      </c>
      <c r="D5" s="16"/>
      <c r="E5" s="17"/>
      <c r="F5" s="20"/>
      <c r="G5" s="20"/>
      <c r="H5" s="20"/>
    </row>
    <row r="6" spans="1:8" s="19" customFormat="1" ht="13.2">
      <c r="A6" s="20"/>
      <c r="B6" s="21"/>
      <c r="C6" s="21"/>
      <c r="D6" s="16"/>
      <c r="E6" s="16"/>
      <c r="F6" s="20"/>
      <c r="G6" s="20"/>
      <c r="H6" s="20"/>
    </row>
    <row r="7" spans="1:8" s="19" customFormat="1" ht="13.2">
      <c r="A7" s="15" t="s">
        <v>158</v>
      </c>
      <c r="B7" s="15"/>
      <c r="C7" s="15"/>
      <c r="D7" s="16"/>
      <c r="E7" s="16"/>
      <c r="F7" s="17"/>
      <c r="G7" s="17"/>
      <c r="H7" s="20"/>
    </row>
    <row r="8" spans="1:8" s="19" customFormat="1" ht="13.2">
      <c r="A8" s="21" t="s">
        <v>22</v>
      </c>
      <c r="B8" s="15"/>
      <c r="C8" s="15"/>
      <c r="D8" s="16"/>
      <c r="E8" s="16"/>
      <c r="F8" s="17"/>
      <c r="G8" s="17"/>
      <c r="H8" s="20"/>
    </row>
    <row r="10" spans="1:8">
      <c r="A10" s="380" t="s">
        <v>22</v>
      </c>
      <c r="B10" s="381"/>
      <c r="C10" s="381"/>
      <c r="D10" s="381"/>
      <c r="E10" s="381"/>
      <c r="F10" s="381"/>
      <c r="G10" s="382"/>
    </row>
    <row r="11" spans="1:8">
      <c r="A11" s="54">
        <v>1</v>
      </c>
      <c r="B11" s="55" t="s">
        <v>727</v>
      </c>
      <c r="C11" s="56"/>
      <c r="D11" s="56"/>
      <c r="E11" s="56"/>
      <c r="F11" s="56"/>
      <c r="G11" s="56"/>
    </row>
    <row r="12" spans="1:8">
      <c r="A12" s="54" t="s">
        <v>23</v>
      </c>
      <c r="B12" s="55" t="s">
        <v>698</v>
      </c>
      <c r="C12" s="56"/>
      <c r="D12" s="56"/>
      <c r="E12" s="56"/>
      <c r="F12" s="56"/>
      <c r="G12" s="56"/>
    </row>
    <row r="13" spans="1:8">
      <c r="A13" s="54" t="s">
        <v>24</v>
      </c>
      <c r="B13" s="55" t="s">
        <v>25</v>
      </c>
      <c r="C13" s="56"/>
      <c r="D13" s="56"/>
      <c r="E13" s="56"/>
      <c r="F13" s="56"/>
      <c r="G13" s="56"/>
    </row>
    <row r="14" spans="1:8">
      <c r="A14" s="54" t="s">
        <v>26</v>
      </c>
      <c r="B14" s="55" t="s">
        <v>722</v>
      </c>
      <c r="C14" s="56"/>
      <c r="D14" s="56"/>
      <c r="E14" s="56"/>
      <c r="F14" s="56"/>
      <c r="G14" s="56"/>
    </row>
    <row r="15" spans="1:8">
      <c r="A15" s="54" t="s">
        <v>699</v>
      </c>
      <c r="B15" s="55" t="s">
        <v>700</v>
      </c>
      <c r="C15" s="56"/>
      <c r="D15" s="56"/>
      <c r="E15" s="56"/>
      <c r="F15" s="56"/>
      <c r="G15" s="56"/>
    </row>
    <row r="16" spans="1:8" ht="20.399999999999999">
      <c r="A16" s="54" t="s">
        <v>718</v>
      </c>
      <c r="B16" s="55" t="s">
        <v>720</v>
      </c>
      <c r="C16" s="56"/>
      <c r="D16" s="56"/>
      <c r="E16" s="56"/>
      <c r="F16" s="56"/>
      <c r="G16" s="56"/>
    </row>
    <row r="17" spans="1:7">
      <c r="A17" s="54" t="s">
        <v>719</v>
      </c>
      <c r="B17" s="55" t="s">
        <v>774</v>
      </c>
      <c r="C17" s="56"/>
      <c r="D17" s="56"/>
      <c r="E17" s="56"/>
      <c r="F17" s="56"/>
      <c r="G17" s="56"/>
    </row>
    <row r="18" spans="1:7">
      <c r="A18" s="54" t="s">
        <v>775</v>
      </c>
      <c r="B18" s="55" t="s">
        <v>721</v>
      </c>
      <c r="C18" s="56"/>
      <c r="D18" s="56"/>
      <c r="E18" s="56"/>
      <c r="F18" s="56"/>
      <c r="G18" s="56"/>
    </row>
    <row r="19" spans="1:7" ht="20.399999999999999">
      <c r="A19" s="54">
        <v>2</v>
      </c>
      <c r="B19" s="55" t="s">
        <v>701</v>
      </c>
      <c r="C19" s="56"/>
      <c r="D19" s="56"/>
      <c r="E19" s="56"/>
      <c r="F19" s="56"/>
      <c r="G19" s="56"/>
    </row>
    <row r="20" spans="1:7">
      <c r="A20" s="54" t="s">
        <v>27</v>
      </c>
      <c r="B20" s="55" t="s">
        <v>702</v>
      </c>
      <c r="C20" s="56"/>
      <c r="D20" s="56"/>
      <c r="E20" s="56"/>
      <c r="F20" s="56"/>
      <c r="G20" s="56"/>
    </row>
    <row r="21" spans="1:7">
      <c r="A21" s="54" t="s">
        <v>28</v>
      </c>
      <c r="B21" s="55" t="s">
        <v>723</v>
      </c>
      <c r="C21" s="56"/>
      <c r="D21" s="56"/>
      <c r="E21" s="56"/>
      <c r="F21" s="56"/>
      <c r="G21" s="56"/>
    </row>
    <row r="22" spans="1:7" ht="20.399999999999999">
      <c r="A22" s="54" t="s">
        <v>0</v>
      </c>
      <c r="B22" s="55" t="s">
        <v>29</v>
      </c>
      <c r="C22" s="56"/>
      <c r="D22" s="56"/>
      <c r="E22" s="56"/>
      <c r="F22" s="56"/>
      <c r="G22" s="56"/>
    </row>
    <row r="23" spans="1:7" ht="20.399999999999999">
      <c r="A23" s="54" t="s">
        <v>690</v>
      </c>
      <c r="B23" s="55" t="s">
        <v>724</v>
      </c>
      <c r="C23" s="56"/>
      <c r="D23" s="56"/>
      <c r="E23" s="56"/>
      <c r="F23" s="56"/>
      <c r="G23" s="56"/>
    </row>
    <row r="24" spans="1:7">
      <c r="A24" s="54" t="s">
        <v>691</v>
      </c>
      <c r="B24" s="55" t="s">
        <v>692</v>
      </c>
      <c r="C24" s="56"/>
      <c r="D24" s="56"/>
      <c r="E24" s="56"/>
      <c r="F24" s="56"/>
      <c r="G24" s="56"/>
    </row>
    <row r="25" spans="1:7" ht="30.6">
      <c r="A25" s="54">
        <v>3</v>
      </c>
      <c r="B25" s="55" t="s">
        <v>697</v>
      </c>
      <c r="C25" s="56"/>
      <c r="D25" s="56"/>
      <c r="E25" s="56"/>
      <c r="F25" s="56"/>
      <c r="G25" s="56"/>
    </row>
    <row r="26" spans="1:7">
      <c r="A26" s="54" t="s">
        <v>707</v>
      </c>
      <c r="B26" s="55" t="s">
        <v>703</v>
      </c>
      <c r="C26" s="56"/>
      <c r="D26" s="56"/>
      <c r="E26" s="56"/>
      <c r="F26" s="56"/>
      <c r="G26" s="56"/>
    </row>
    <row r="27" spans="1:7">
      <c r="A27" s="54" t="s">
        <v>708</v>
      </c>
      <c r="B27" s="55" t="s">
        <v>706</v>
      </c>
      <c r="C27" s="56"/>
      <c r="D27" s="56"/>
      <c r="E27" s="56"/>
      <c r="F27" s="56"/>
      <c r="G27" s="56"/>
    </row>
    <row r="28" spans="1:7">
      <c r="A28" s="54" t="s">
        <v>709</v>
      </c>
      <c r="B28" s="55" t="s">
        <v>704</v>
      </c>
      <c r="C28" s="56"/>
      <c r="D28" s="56"/>
      <c r="E28" s="56"/>
      <c r="F28" s="56"/>
      <c r="G28" s="56"/>
    </row>
    <row r="29" spans="1:7" ht="20.399999999999999">
      <c r="A29" s="54" t="s">
        <v>710</v>
      </c>
      <c r="B29" s="55" t="s">
        <v>705</v>
      </c>
      <c r="C29" s="56"/>
      <c r="D29" s="56"/>
      <c r="E29" s="56"/>
      <c r="F29" s="56"/>
      <c r="G29" s="56"/>
    </row>
    <row r="30" spans="1:7">
      <c r="A30" s="54" t="s">
        <v>711</v>
      </c>
      <c r="B30" s="55" t="s">
        <v>43</v>
      </c>
      <c r="C30" s="56"/>
      <c r="D30" s="56"/>
      <c r="E30" s="56"/>
      <c r="F30" s="56"/>
      <c r="G30" s="56"/>
    </row>
    <row r="31" spans="1:7" ht="15" customHeight="1">
      <c r="A31" s="54" t="s">
        <v>712</v>
      </c>
      <c r="B31" s="55" t="s">
        <v>695</v>
      </c>
      <c r="C31" s="56"/>
      <c r="D31" s="56"/>
      <c r="E31" s="56"/>
      <c r="F31" s="56"/>
      <c r="G31" s="56"/>
    </row>
    <row r="32" spans="1:7" ht="20.399999999999999">
      <c r="A32" s="54" t="s">
        <v>713</v>
      </c>
      <c r="B32" s="55" t="s">
        <v>725</v>
      </c>
      <c r="C32" s="56"/>
      <c r="D32" s="56"/>
      <c r="E32" s="56"/>
      <c r="F32" s="56"/>
      <c r="G32" s="56"/>
    </row>
    <row r="33" spans="1:7" ht="20.399999999999999">
      <c r="A33" s="54" t="s">
        <v>714</v>
      </c>
      <c r="B33" s="55" t="s">
        <v>696</v>
      </c>
      <c r="C33" s="56"/>
      <c r="D33" s="56"/>
      <c r="E33" s="56"/>
      <c r="F33" s="56"/>
      <c r="G33" s="56"/>
    </row>
    <row r="34" spans="1:7">
      <c r="A34" s="54">
        <v>3</v>
      </c>
      <c r="B34" s="55" t="s">
        <v>30</v>
      </c>
      <c r="C34" s="56"/>
      <c r="D34" s="56"/>
      <c r="E34" s="56"/>
      <c r="F34" s="56"/>
      <c r="G34" s="56"/>
    </row>
    <row r="35" spans="1:7">
      <c r="A35" s="54">
        <v>4</v>
      </c>
      <c r="B35" s="55" t="s">
        <v>599</v>
      </c>
      <c r="C35" s="56"/>
      <c r="D35" s="56"/>
      <c r="E35" s="56"/>
      <c r="F35" s="56"/>
      <c r="G35" s="56"/>
    </row>
    <row r="36" spans="1:7" ht="20.399999999999999">
      <c r="A36" s="54" t="s">
        <v>31</v>
      </c>
      <c r="B36" s="55" t="s">
        <v>32</v>
      </c>
      <c r="C36" s="56"/>
      <c r="D36" s="56"/>
      <c r="E36" s="56"/>
      <c r="F36" s="56"/>
      <c r="G36" s="56"/>
    </row>
    <row r="37" spans="1:7">
      <c r="A37" s="54">
        <v>5</v>
      </c>
      <c r="B37" s="55" t="s">
        <v>34</v>
      </c>
      <c r="C37" s="56"/>
      <c r="D37" s="56"/>
      <c r="E37" s="56"/>
      <c r="F37" s="56"/>
      <c r="G37" s="56"/>
    </row>
    <row r="38" spans="1:7">
      <c r="A38" s="54" t="s">
        <v>33</v>
      </c>
      <c r="B38" s="55" t="s">
        <v>37</v>
      </c>
      <c r="C38" s="56"/>
      <c r="D38" s="56"/>
      <c r="E38" s="56"/>
      <c r="F38" s="56"/>
      <c r="G38" s="56"/>
    </row>
    <row r="39" spans="1:7">
      <c r="A39" s="54" t="s">
        <v>35</v>
      </c>
      <c r="B39" s="55" t="s">
        <v>36</v>
      </c>
      <c r="C39" s="56"/>
      <c r="D39" s="56"/>
      <c r="E39" s="56"/>
      <c r="F39" s="56"/>
      <c r="G39" s="56"/>
    </row>
    <row r="40" spans="1:7" ht="20.399999999999999">
      <c r="A40" s="54">
        <v>6</v>
      </c>
      <c r="B40" s="55" t="s">
        <v>40</v>
      </c>
      <c r="C40" s="56"/>
      <c r="D40" s="56"/>
      <c r="E40" s="56"/>
      <c r="F40" s="56"/>
      <c r="G40" s="56"/>
    </row>
    <row r="41" spans="1:7">
      <c r="A41" s="54" t="s">
        <v>38</v>
      </c>
      <c r="B41" s="55" t="s">
        <v>693</v>
      </c>
      <c r="C41" s="56"/>
      <c r="D41" s="56"/>
      <c r="E41" s="56"/>
      <c r="F41" s="56"/>
      <c r="G41" s="56"/>
    </row>
    <row r="42" spans="1:7">
      <c r="A42" s="54" t="s">
        <v>715</v>
      </c>
      <c r="B42" s="55" t="s">
        <v>716</v>
      </c>
      <c r="C42" s="56"/>
      <c r="D42" s="56"/>
      <c r="E42" s="56"/>
      <c r="F42" s="56"/>
      <c r="G42" s="56"/>
    </row>
    <row r="43" spans="1:7" ht="30.6">
      <c r="A43" s="54">
        <v>7</v>
      </c>
      <c r="B43" s="55" t="s">
        <v>39</v>
      </c>
      <c r="C43" s="56"/>
      <c r="D43" s="56"/>
      <c r="E43" s="56"/>
      <c r="F43" s="56"/>
      <c r="G43" s="56"/>
    </row>
    <row r="44" spans="1:7" ht="20.399999999999999">
      <c r="A44" s="54" t="s">
        <v>41</v>
      </c>
      <c r="B44" s="55" t="s">
        <v>694</v>
      </c>
      <c r="C44" s="56"/>
      <c r="D44" s="56"/>
      <c r="E44" s="56"/>
      <c r="F44" s="56"/>
      <c r="G44" s="56"/>
    </row>
    <row r="45" spans="1:7" ht="20.399999999999999">
      <c r="A45" s="54" t="s">
        <v>717</v>
      </c>
      <c r="B45" s="55" t="s">
        <v>724</v>
      </c>
      <c r="C45" s="56"/>
      <c r="D45" s="56"/>
      <c r="E45" s="56"/>
      <c r="F45" s="56"/>
      <c r="G45" s="56"/>
    </row>
    <row r="46" spans="1:7">
      <c r="A46" s="54" t="s">
        <v>42</v>
      </c>
      <c r="B46" s="55" t="s">
        <v>726</v>
      </c>
      <c r="C46" s="56"/>
      <c r="E46" s="56"/>
      <c r="F46" s="56"/>
      <c r="G46" s="56"/>
    </row>
    <row r="47" spans="1:7">
      <c r="A47" s="54" t="s">
        <v>776</v>
      </c>
      <c r="B47" s="55" t="s">
        <v>777</v>
      </c>
      <c r="C47" s="56"/>
      <c r="E47" s="56"/>
      <c r="F47" s="56"/>
      <c r="G47" s="56"/>
    </row>
    <row r="48" spans="1:7">
      <c r="A48" s="54" t="s">
        <v>778</v>
      </c>
      <c r="B48" s="55" t="s">
        <v>779</v>
      </c>
      <c r="C48" s="56"/>
      <c r="E48" s="56"/>
      <c r="F48" s="56"/>
      <c r="G48" s="56"/>
    </row>
    <row r="49" spans="1:7">
      <c r="A49" s="54" t="s">
        <v>780</v>
      </c>
      <c r="B49" s="55" t="s">
        <v>781</v>
      </c>
      <c r="C49" s="56"/>
      <c r="E49" s="56"/>
      <c r="F49" s="56"/>
      <c r="G49" s="56"/>
    </row>
    <row r="50" spans="1:7">
      <c r="A50" s="54" t="s">
        <v>782</v>
      </c>
      <c r="B50" s="55" t="s">
        <v>783</v>
      </c>
      <c r="C50" s="56"/>
      <c r="E50" s="56"/>
      <c r="F50" s="56"/>
      <c r="G50" s="56"/>
    </row>
    <row r="51" spans="1:7">
      <c r="A51" s="54"/>
      <c r="B51" s="55"/>
      <c r="C51" s="56"/>
      <c r="D51" s="57"/>
      <c r="E51" s="56"/>
      <c r="F51" s="56"/>
      <c r="G51" s="56"/>
    </row>
    <row r="52" spans="1:7">
      <c r="A52" s="54">
        <v>10</v>
      </c>
      <c r="B52" s="55" t="s">
        <v>597</v>
      </c>
      <c r="C52" s="56"/>
      <c r="D52" s="56"/>
      <c r="E52" s="56"/>
      <c r="F52" s="56"/>
      <c r="G52" s="56"/>
    </row>
    <row r="53" spans="1:7">
      <c r="A53" s="54" t="s">
        <v>800</v>
      </c>
      <c r="B53" s="55" t="s">
        <v>593</v>
      </c>
      <c r="C53" s="379" t="s">
        <v>594</v>
      </c>
      <c r="D53" s="379" t="s">
        <v>595</v>
      </c>
      <c r="E53" s="379" t="s">
        <v>596</v>
      </c>
      <c r="F53" s="379"/>
      <c r="G53" s="379"/>
    </row>
    <row r="54" spans="1:7">
      <c r="A54" s="54" t="s">
        <v>801</v>
      </c>
      <c r="B54" s="55" t="s">
        <v>602</v>
      </c>
      <c r="C54" s="379" t="s">
        <v>594</v>
      </c>
      <c r="D54" s="379" t="s">
        <v>595</v>
      </c>
      <c r="E54" s="379" t="s">
        <v>596</v>
      </c>
      <c r="F54" s="56"/>
      <c r="G54" s="56"/>
    </row>
    <row r="55" spans="1:7">
      <c r="A55" s="54" t="s">
        <v>802</v>
      </c>
      <c r="B55" s="55" t="s">
        <v>598</v>
      </c>
      <c r="C55" s="379" t="s">
        <v>594</v>
      </c>
      <c r="D55" s="379" t="s">
        <v>595</v>
      </c>
      <c r="E55" s="379" t="s">
        <v>596</v>
      </c>
      <c r="F55" s="56"/>
      <c r="G55" s="56"/>
    </row>
    <row r="56" spans="1:7">
      <c r="A56" s="54"/>
      <c r="B56" s="55"/>
      <c r="C56" s="56"/>
      <c r="D56" s="56"/>
      <c r="E56" s="56"/>
      <c r="F56" s="56"/>
      <c r="G56" s="56"/>
    </row>
    <row r="57" spans="1:7">
      <c r="A57" s="54">
        <v>11</v>
      </c>
      <c r="B57" s="55" t="s">
        <v>597</v>
      </c>
      <c r="C57" s="56"/>
      <c r="D57" s="56"/>
      <c r="E57" s="56"/>
      <c r="F57" s="56"/>
      <c r="G57" s="56"/>
    </row>
    <row r="58" spans="1:7" s="13" customFormat="1">
      <c r="A58" s="54" t="s">
        <v>803</v>
      </c>
      <c r="B58" s="55" t="s">
        <v>593</v>
      </c>
      <c r="C58" s="57"/>
      <c r="D58" s="57"/>
      <c r="E58" s="57"/>
      <c r="F58" s="57"/>
      <c r="G58" s="57"/>
    </row>
    <row r="59" spans="1:7" s="13" customFormat="1">
      <c r="A59" s="435"/>
      <c r="C59" s="57"/>
      <c r="D59" s="57"/>
      <c r="E59" s="57"/>
      <c r="F59" s="57"/>
      <c r="G59" s="57"/>
    </row>
    <row r="60" spans="1:7" s="13" customFormat="1">
      <c r="A60" s="435"/>
      <c r="B60" s="436"/>
      <c r="C60" s="57"/>
      <c r="D60" s="57"/>
      <c r="E60" s="57"/>
      <c r="F60" s="57"/>
      <c r="G60" s="57"/>
    </row>
    <row r="61" spans="1:7" s="13" customFormat="1">
      <c r="A61" s="437"/>
      <c r="B61" s="438"/>
    </row>
    <row r="62" spans="1:7" s="13" customFormat="1">
      <c r="B62" s="438"/>
    </row>
    <row r="63" spans="1:7" s="13" customFormat="1">
      <c r="B63" s="438"/>
    </row>
  </sheetData>
  <phoneticPr fontId="4" type="noConversion"/>
  <hyperlinks>
    <hyperlink ref="H1" location="INDICE!A1" display="Índice" xr:uid="{771E283F-DCFF-479B-A326-FF3543C90C5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5052A-F1D4-4AE2-BEBD-840FA5DE5227}">
  <dimension ref="A1:L40"/>
  <sheetViews>
    <sheetView workbookViewId="0"/>
  </sheetViews>
  <sheetFormatPr baseColWidth="10" defaultColWidth="14.109375" defaultRowHeight="13.2"/>
  <cols>
    <col min="1" max="1" width="14.109375" style="16"/>
    <col min="2" max="2" width="25.109375" style="16" customWidth="1"/>
    <col min="3" max="7" width="14.109375" style="16"/>
    <col min="8" max="8" width="14.109375" style="20"/>
    <col min="9" max="257" width="14.109375" style="19"/>
    <col min="258" max="258" width="25.109375" style="19" customWidth="1"/>
    <col min="259" max="513" width="14.109375" style="19"/>
    <col min="514" max="514" width="25.109375" style="19" customWidth="1"/>
    <col min="515" max="769" width="14.109375" style="19"/>
    <col min="770" max="770" width="25.109375" style="19" customWidth="1"/>
    <col min="771" max="1025" width="14.109375" style="19"/>
    <col min="1026" max="1026" width="25.109375" style="19" customWidth="1"/>
    <col min="1027" max="1281" width="14.109375" style="19"/>
    <col min="1282" max="1282" width="25.109375" style="19" customWidth="1"/>
    <col min="1283" max="1537" width="14.109375" style="19"/>
    <col min="1538" max="1538" width="25.109375" style="19" customWidth="1"/>
    <col min="1539" max="1793" width="14.109375" style="19"/>
    <col min="1794" max="1794" width="25.109375" style="19" customWidth="1"/>
    <col min="1795" max="2049" width="14.109375" style="19"/>
    <col min="2050" max="2050" width="25.109375" style="19" customWidth="1"/>
    <col min="2051" max="2305" width="14.109375" style="19"/>
    <col min="2306" max="2306" width="25.109375" style="19" customWidth="1"/>
    <col min="2307" max="2561" width="14.109375" style="19"/>
    <col min="2562" max="2562" width="25.109375" style="19" customWidth="1"/>
    <col min="2563" max="2817" width="14.109375" style="19"/>
    <col min="2818" max="2818" width="25.109375" style="19" customWidth="1"/>
    <col min="2819" max="3073" width="14.109375" style="19"/>
    <col min="3074" max="3074" width="25.109375" style="19" customWidth="1"/>
    <col min="3075" max="3329" width="14.109375" style="19"/>
    <col min="3330" max="3330" width="25.109375" style="19" customWidth="1"/>
    <col min="3331" max="3585" width="14.109375" style="19"/>
    <col min="3586" max="3586" width="25.109375" style="19" customWidth="1"/>
    <col min="3587" max="3841" width="14.109375" style="19"/>
    <col min="3842" max="3842" width="25.109375" style="19" customWidth="1"/>
    <col min="3843" max="4097" width="14.109375" style="19"/>
    <col min="4098" max="4098" width="25.109375" style="19" customWidth="1"/>
    <col min="4099" max="4353" width="14.109375" style="19"/>
    <col min="4354" max="4354" width="25.109375" style="19" customWidth="1"/>
    <col min="4355" max="4609" width="14.109375" style="19"/>
    <col min="4610" max="4610" width="25.109375" style="19" customWidth="1"/>
    <col min="4611" max="4865" width="14.109375" style="19"/>
    <col min="4866" max="4866" width="25.109375" style="19" customWidth="1"/>
    <col min="4867" max="5121" width="14.109375" style="19"/>
    <col min="5122" max="5122" width="25.109375" style="19" customWidth="1"/>
    <col min="5123" max="5377" width="14.109375" style="19"/>
    <col min="5378" max="5378" width="25.109375" style="19" customWidth="1"/>
    <col min="5379" max="5633" width="14.109375" style="19"/>
    <col min="5634" max="5634" width="25.109375" style="19" customWidth="1"/>
    <col min="5635" max="5889" width="14.109375" style="19"/>
    <col min="5890" max="5890" width="25.109375" style="19" customWidth="1"/>
    <col min="5891" max="6145" width="14.109375" style="19"/>
    <col min="6146" max="6146" width="25.109375" style="19" customWidth="1"/>
    <col min="6147" max="6401" width="14.109375" style="19"/>
    <col min="6402" max="6402" width="25.109375" style="19" customWidth="1"/>
    <col min="6403" max="6657" width="14.109375" style="19"/>
    <col min="6658" max="6658" width="25.109375" style="19" customWidth="1"/>
    <col min="6659" max="6913" width="14.109375" style="19"/>
    <col min="6914" max="6914" width="25.109375" style="19" customWidth="1"/>
    <col min="6915" max="7169" width="14.109375" style="19"/>
    <col min="7170" max="7170" width="25.109375" style="19" customWidth="1"/>
    <col min="7171" max="7425" width="14.109375" style="19"/>
    <col min="7426" max="7426" width="25.109375" style="19" customWidth="1"/>
    <col min="7427" max="7681" width="14.109375" style="19"/>
    <col min="7682" max="7682" width="25.109375" style="19" customWidth="1"/>
    <col min="7683" max="7937" width="14.109375" style="19"/>
    <col min="7938" max="7938" width="25.109375" style="19" customWidth="1"/>
    <col min="7939" max="8193" width="14.109375" style="19"/>
    <col min="8194" max="8194" width="25.109375" style="19" customWidth="1"/>
    <col min="8195" max="8449" width="14.109375" style="19"/>
    <col min="8450" max="8450" width="25.109375" style="19" customWidth="1"/>
    <col min="8451" max="8705" width="14.109375" style="19"/>
    <col min="8706" max="8706" width="25.109375" style="19" customWidth="1"/>
    <col min="8707" max="8961" width="14.109375" style="19"/>
    <col min="8962" max="8962" width="25.109375" style="19" customWidth="1"/>
    <col min="8963" max="9217" width="14.109375" style="19"/>
    <col min="9218" max="9218" width="25.109375" style="19" customWidth="1"/>
    <col min="9219" max="9473" width="14.109375" style="19"/>
    <col min="9474" max="9474" width="25.109375" style="19" customWidth="1"/>
    <col min="9475" max="9729" width="14.109375" style="19"/>
    <col min="9730" max="9730" width="25.109375" style="19" customWidth="1"/>
    <col min="9731" max="9985" width="14.109375" style="19"/>
    <col min="9986" max="9986" width="25.109375" style="19" customWidth="1"/>
    <col min="9987" max="10241" width="14.109375" style="19"/>
    <col min="10242" max="10242" width="25.109375" style="19" customWidth="1"/>
    <col min="10243" max="10497" width="14.109375" style="19"/>
    <col min="10498" max="10498" width="25.109375" style="19" customWidth="1"/>
    <col min="10499" max="10753" width="14.109375" style="19"/>
    <col min="10754" max="10754" width="25.109375" style="19" customWidth="1"/>
    <col min="10755" max="11009" width="14.109375" style="19"/>
    <col min="11010" max="11010" width="25.109375" style="19" customWidth="1"/>
    <col min="11011" max="11265" width="14.109375" style="19"/>
    <col min="11266" max="11266" width="25.109375" style="19" customWidth="1"/>
    <col min="11267" max="11521" width="14.109375" style="19"/>
    <col min="11522" max="11522" width="25.109375" style="19" customWidth="1"/>
    <col min="11523" max="11777" width="14.109375" style="19"/>
    <col min="11778" max="11778" width="25.109375" style="19" customWidth="1"/>
    <col min="11779" max="12033" width="14.109375" style="19"/>
    <col min="12034" max="12034" width="25.109375" style="19" customWidth="1"/>
    <col min="12035" max="12289" width="14.109375" style="19"/>
    <col min="12290" max="12290" width="25.109375" style="19" customWidth="1"/>
    <col min="12291" max="12545" width="14.109375" style="19"/>
    <col min="12546" max="12546" width="25.109375" style="19" customWidth="1"/>
    <col min="12547" max="12801" width="14.109375" style="19"/>
    <col min="12802" max="12802" width="25.109375" style="19" customWidth="1"/>
    <col min="12803" max="13057" width="14.109375" style="19"/>
    <col min="13058" max="13058" width="25.109375" style="19" customWidth="1"/>
    <col min="13059" max="13313" width="14.109375" style="19"/>
    <col min="13314" max="13314" width="25.109375" style="19" customWidth="1"/>
    <col min="13315" max="13569" width="14.109375" style="19"/>
    <col min="13570" max="13570" width="25.109375" style="19" customWidth="1"/>
    <col min="13571" max="13825" width="14.109375" style="19"/>
    <col min="13826" max="13826" width="25.109375" style="19" customWidth="1"/>
    <col min="13827" max="14081" width="14.109375" style="19"/>
    <col min="14082" max="14082" width="25.109375" style="19" customWidth="1"/>
    <col min="14083" max="14337" width="14.109375" style="19"/>
    <col min="14338" max="14338" width="25.109375" style="19" customWidth="1"/>
    <col min="14339" max="14593" width="14.109375" style="19"/>
    <col min="14594" max="14594" width="25.109375" style="19" customWidth="1"/>
    <col min="14595" max="14849" width="14.109375" style="19"/>
    <col min="14850" max="14850" width="25.109375" style="19" customWidth="1"/>
    <col min="14851" max="15105" width="14.109375" style="19"/>
    <col min="15106" max="15106" width="25.109375" style="19" customWidth="1"/>
    <col min="15107" max="15361" width="14.109375" style="19"/>
    <col min="15362" max="15362" width="25.109375" style="19" customWidth="1"/>
    <col min="15363" max="15617" width="14.109375" style="19"/>
    <col min="15618" max="15618" width="25.109375" style="19" customWidth="1"/>
    <col min="15619" max="15873" width="14.109375" style="19"/>
    <col min="15874" max="15874" width="25.109375" style="19" customWidth="1"/>
    <col min="15875" max="16129" width="14.109375" style="19"/>
    <col min="16130" max="16130" width="25.109375" style="19" customWidth="1"/>
    <col min="16131" max="16384" width="14.109375" style="19"/>
  </cols>
  <sheetData>
    <row r="1" spans="1:11" ht="14.4">
      <c r="A1" s="15" t="s">
        <v>101</v>
      </c>
      <c r="B1" s="15"/>
      <c r="C1" s="15"/>
      <c r="F1" s="17"/>
      <c r="G1" s="17"/>
      <c r="H1" s="471" t="s">
        <v>102</v>
      </c>
    </row>
    <row r="2" spans="1:11">
      <c r="A2" s="20"/>
      <c r="B2" s="21"/>
      <c r="C2" s="21"/>
      <c r="F2" s="20"/>
      <c r="G2" s="20"/>
    </row>
    <row r="3" spans="1:11">
      <c r="A3" s="15" t="s">
        <v>103</v>
      </c>
      <c r="C3" s="22" t="s">
        <v>104</v>
      </c>
      <c r="E3" s="23"/>
      <c r="F3" s="20"/>
      <c r="G3" s="20"/>
    </row>
    <row r="4" spans="1:11">
      <c r="A4" s="15" t="s">
        <v>105</v>
      </c>
      <c r="C4" s="22" t="s">
        <v>106</v>
      </c>
      <c r="E4" s="24"/>
      <c r="F4" s="20"/>
      <c r="G4" s="20"/>
    </row>
    <row r="5" spans="1:11">
      <c r="A5" s="15" t="s">
        <v>107</v>
      </c>
      <c r="C5" s="22">
        <v>2023</v>
      </c>
      <c r="E5" s="17"/>
      <c r="F5" s="20"/>
      <c r="G5" s="20"/>
    </row>
    <row r="6" spans="1:11">
      <c r="A6" s="15" t="s">
        <v>752</v>
      </c>
      <c r="B6" s="21"/>
      <c r="C6" s="21" t="s">
        <v>106</v>
      </c>
      <c r="F6" s="20"/>
      <c r="G6" s="20"/>
    </row>
    <row r="7" spans="1:11">
      <c r="A7" s="15" t="s">
        <v>108</v>
      </c>
      <c r="B7" s="15"/>
      <c r="C7" s="15"/>
      <c r="F7" s="17"/>
      <c r="G7" s="17"/>
    </row>
    <row r="8" spans="1:11">
      <c r="A8" s="21" t="s">
        <v>109</v>
      </c>
      <c r="B8" s="15"/>
      <c r="C8" s="15"/>
      <c r="F8" s="17"/>
      <c r="G8" s="17"/>
    </row>
    <row r="9" spans="1:11">
      <c r="A9" s="20"/>
      <c r="B9" s="15"/>
      <c r="C9" s="15"/>
      <c r="F9" s="17"/>
      <c r="G9" s="17"/>
    </row>
    <row r="10" spans="1:11">
      <c r="A10" s="486" t="s">
        <v>110</v>
      </c>
      <c r="B10" s="486"/>
      <c r="C10" s="487"/>
      <c r="D10" s="488" t="s">
        <v>111</v>
      </c>
      <c r="E10" s="488"/>
      <c r="F10" s="488"/>
      <c r="G10" s="488"/>
      <c r="H10" s="488"/>
      <c r="I10" s="488"/>
      <c r="J10" s="489" t="s">
        <v>112</v>
      </c>
      <c r="K10" s="491" t="s">
        <v>113</v>
      </c>
    </row>
    <row r="11" spans="1:11" s="25" customFormat="1" ht="40.799999999999997">
      <c r="A11" s="486" t="s">
        <v>114</v>
      </c>
      <c r="B11" s="486" t="s">
        <v>115</v>
      </c>
      <c r="C11" s="44" t="s">
        <v>116</v>
      </c>
      <c r="D11" s="45" t="s">
        <v>117</v>
      </c>
      <c r="E11" s="45" t="s">
        <v>118</v>
      </c>
      <c r="F11" s="45" t="s">
        <v>119</v>
      </c>
      <c r="G11" s="45" t="s">
        <v>120</v>
      </c>
      <c r="H11" s="45" t="s">
        <v>121</v>
      </c>
      <c r="I11" s="45" t="s">
        <v>122</v>
      </c>
      <c r="J11" s="490"/>
      <c r="K11" s="492"/>
    </row>
    <row r="12" spans="1:11" s="25" customFormat="1" ht="20.399999999999999">
      <c r="A12" s="486"/>
      <c r="B12" s="486"/>
      <c r="C12" s="46" t="s">
        <v>123</v>
      </c>
      <c r="D12" s="493" t="s">
        <v>54</v>
      </c>
      <c r="E12" s="494"/>
      <c r="F12" s="46" t="s">
        <v>124</v>
      </c>
      <c r="G12" s="47" t="s">
        <v>125</v>
      </c>
      <c r="H12" s="47" t="s">
        <v>126</v>
      </c>
      <c r="I12" s="46" t="s">
        <v>127</v>
      </c>
      <c r="J12" s="48" t="s">
        <v>128</v>
      </c>
      <c r="K12" s="49" t="s">
        <v>129</v>
      </c>
    </row>
    <row r="13" spans="1:11">
      <c r="A13" s="504" t="s">
        <v>130</v>
      </c>
      <c r="B13" s="504" t="s">
        <v>131</v>
      </c>
      <c r="C13" s="507">
        <v>100000</v>
      </c>
      <c r="D13" s="26" t="s">
        <v>132</v>
      </c>
      <c r="E13" s="27" t="s">
        <v>133</v>
      </c>
      <c r="F13" s="28">
        <v>2000</v>
      </c>
      <c r="G13" s="29">
        <v>47000</v>
      </c>
      <c r="H13" s="29">
        <v>15000</v>
      </c>
      <c r="I13" s="30">
        <f>+F13+G13-H13</f>
        <v>34000</v>
      </c>
      <c r="J13" s="507">
        <f>+SUM(I13:I15,-C13)</f>
        <v>0</v>
      </c>
      <c r="K13" s="31"/>
    </row>
    <row r="14" spans="1:11" ht="20.399999999999999">
      <c r="A14" s="505"/>
      <c r="B14" s="505"/>
      <c r="C14" s="508"/>
      <c r="D14" s="26" t="s">
        <v>134</v>
      </c>
      <c r="E14" s="27" t="s">
        <v>135</v>
      </c>
      <c r="F14" s="28">
        <v>35000</v>
      </c>
      <c r="G14" s="29">
        <v>40000</v>
      </c>
      <c r="H14" s="29">
        <v>20000</v>
      </c>
      <c r="I14" s="30">
        <f>+F14+G14-H14</f>
        <v>55000</v>
      </c>
      <c r="J14" s="508"/>
      <c r="K14" s="31"/>
    </row>
    <row r="15" spans="1:11" ht="20.399999999999999">
      <c r="A15" s="506"/>
      <c r="B15" s="506"/>
      <c r="C15" s="509"/>
      <c r="D15" s="26" t="s">
        <v>136</v>
      </c>
      <c r="E15" s="27" t="s">
        <v>137</v>
      </c>
      <c r="F15" s="28">
        <v>10000</v>
      </c>
      <c r="G15" s="29">
        <v>5000</v>
      </c>
      <c r="H15" s="29">
        <v>4000</v>
      </c>
      <c r="I15" s="30">
        <f>+F15+G15-H15</f>
        <v>11000</v>
      </c>
      <c r="J15" s="509"/>
      <c r="K15" s="31"/>
    </row>
    <row r="16" spans="1:11">
      <c r="A16" s="32"/>
      <c r="B16" s="32"/>
      <c r="C16" s="33">
        <v>0</v>
      </c>
      <c r="D16" s="26"/>
      <c r="E16" s="27"/>
      <c r="F16" s="33">
        <v>0</v>
      </c>
      <c r="G16" s="34">
        <f>+F16</f>
        <v>0</v>
      </c>
      <c r="H16" s="34">
        <f>+G16</f>
        <v>0</v>
      </c>
      <c r="I16" s="33">
        <f>+H16</f>
        <v>0</v>
      </c>
      <c r="J16" s="33">
        <f t="shared" ref="J16:J26" si="0">+G16-C16</f>
        <v>0</v>
      </c>
      <c r="K16" s="31"/>
    </row>
    <row r="17" spans="1:12">
      <c r="A17" s="32"/>
      <c r="B17" s="32"/>
      <c r="C17" s="33">
        <v>0</v>
      </c>
      <c r="D17" s="26"/>
      <c r="E17" s="27"/>
      <c r="F17" s="33">
        <v>0</v>
      </c>
      <c r="G17" s="33">
        <f t="shared" ref="G17:I26" si="1">+F17</f>
        <v>0</v>
      </c>
      <c r="H17" s="33">
        <f t="shared" si="1"/>
        <v>0</v>
      </c>
      <c r="I17" s="33">
        <f t="shared" si="1"/>
        <v>0</v>
      </c>
      <c r="J17" s="33">
        <f t="shared" si="0"/>
        <v>0</v>
      </c>
      <c r="K17" s="31"/>
    </row>
    <row r="18" spans="1:12">
      <c r="A18" s="32"/>
      <c r="B18" s="32"/>
      <c r="C18" s="33">
        <v>0</v>
      </c>
      <c r="D18" s="26"/>
      <c r="E18" s="27"/>
      <c r="F18" s="33">
        <v>0</v>
      </c>
      <c r="G18" s="33">
        <f t="shared" si="1"/>
        <v>0</v>
      </c>
      <c r="H18" s="33">
        <f t="shared" si="1"/>
        <v>0</v>
      </c>
      <c r="I18" s="33">
        <f t="shared" si="1"/>
        <v>0</v>
      </c>
      <c r="J18" s="33">
        <f t="shared" si="0"/>
        <v>0</v>
      </c>
      <c r="K18" s="31"/>
    </row>
    <row r="19" spans="1:12">
      <c r="A19" s="32"/>
      <c r="B19" s="32"/>
      <c r="C19" s="33">
        <v>0</v>
      </c>
      <c r="D19" s="26"/>
      <c r="E19" s="27"/>
      <c r="F19" s="33">
        <v>0</v>
      </c>
      <c r="G19" s="33">
        <f t="shared" si="1"/>
        <v>0</v>
      </c>
      <c r="H19" s="33">
        <f t="shared" si="1"/>
        <v>0</v>
      </c>
      <c r="I19" s="33">
        <f t="shared" si="1"/>
        <v>0</v>
      </c>
      <c r="J19" s="33">
        <f t="shared" si="0"/>
        <v>0</v>
      </c>
      <c r="K19" s="31"/>
    </row>
    <row r="20" spans="1:12">
      <c r="A20" s="32"/>
      <c r="B20" s="32"/>
      <c r="C20" s="33">
        <v>0</v>
      </c>
      <c r="D20" s="26"/>
      <c r="E20" s="27"/>
      <c r="F20" s="33">
        <v>0</v>
      </c>
      <c r="G20" s="33">
        <f t="shared" si="1"/>
        <v>0</v>
      </c>
      <c r="H20" s="33">
        <f t="shared" si="1"/>
        <v>0</v>
      </c>
      <c r="I20" s="33">
        <f t="shared" si="1"/>
        <v>0</v>
      </c>
      <c r="J20" s="33">
        <f t="shared" si="0"/>
        <v>0</v>
      </c>
      <c r="K20" s="31"/>
    </row>
    <row r="21" spans="1:12">
      <c r="A21" s="32"/>
      <c r="B21" s="32"/>
      <c r="C21" s="33">
        <v>0</v>
      </c>
      <c r="D21" s="26"/>
      <c r="E21" s="27"/>
      <c r="F21" s="33">
        <v>0</v>
      </c>
      <c r="G21" s="33">
        <f t="shared" si="1"/>
        <v>0</v>
      </c>
      <c r="H21" s="33">
        <f t="shared" si="1"/>
        <v>0</v>
      </c>
      <c r="I21" s="33">
        <f t="shared" si="1"/>
        <v>0</v>
      </c>
      <c r="J21" s="33">
        <f t="shared" si="0"/>
        <v>0</v>
      </c>
      <c r="K21" s="31"/>
    </row>
    <row r="22" spans="1:12">
      <c r="A22" s="32"/>
      <c r="B22" s="32"/>
      <c r="C22" s="33">
        <v>0</v>
      </c>
      <c r="D22" s="26"/>
      <c r="E22" s="27"/>
      <c r="F22" s="33">
        <v>0</v>
      </c>
      <c r="G22" s="33">
        <f t="shared" si="1"/>
        <v>0</v>
      </c>
      <c r="H22" s="33">
        <f t="shared" si="1"/>
        <v>0</v>
      </c>
      <c r="I22" s="33">
        <f t="shared" si="1"/>
        <v>0</v>
      </c>
      <c r="J22" s="33">
        <f t="shared" si="0"/>
        <v>0</v>
      </c>
      <c r="K22" s="31"/>
    </row>
    <row r="23" spans="1:12">
      <c r="A23" s="32"/>
      <c r="B23" s="32"/>
      <c r="C23" s="33">
        <v>0</v>
      </c>
      <c r="D23" s="26"/>
      <c r="E23" s="27"/>
      <c r="F23" s="33">
        <v>0</v>
      </c>
      <c r="G23" s="33">
        <f t="shared" si="1"/>
        <v>0</v>
      </c>
      <c r="H23" s="33">
        <f t="shared" si="1"/>
        <v>0</v>
      </c>
      <c r="I23" s="33">
        <f t="shared" si="1"/>
        <v>0</v>
      </c>
      <c r="J23" s="33">
        <f t="shared" si="0"/>
        <v>0</v>
      </c>
      <c r="K23" s="31"/>
    </row>
    <row r="24" spans="1:12">
      <c r="A24" s="32"/>
      <c r="B24" s="32"/>
      <c r="C24" s="33">
        <v>0</v>
      </c>
      <c r="D24" s="26"/>
      <c r="E24" s="27"/>
      <c r="F24" s="33">
        <v>0</v>
      </c>
      <c r="G24" s="33">
        <f t="shared" si="1"/>
        <v>0</v>
      </c>
      <c r="H24" s="33">
        <f t="shared" si="1"/>
        <v>0</v>
      </c>
      <c r="I24" s="33">
        <f t="shared" si="1"/>
        <v>0</v>
      </c>
      <c r="J24" s="33">
        <f t="shared" si="0"/>
        <v>0</v>
      </c>
      <c r="K24" s="31"/>
    </row>
    <row r="25" spans="1:12">
      <c r="A25" s="32"/>
      <c r="B25" s="32"/>
      <c r="C25" s="33">
        <v>0</v>
      </c>
      <c r="D25" s="26"/>
      <c r="E25" s="27"/>
      <c r="F25" s="33">
        <v>0</v>
      </c>
      <c r="G25" s="33">
        <f t="shared" si="1"/>
        <v>0</v>
      </c>
      <c r="H25" s="33">
        <f t="shared" si="1"/>
        <v>0</v>
      </c>
      <c r="I25" s="33">
        <f t="shared" si="1"/>
        <v>0</v>
      </c>
      <c r="J25" s="33">
        <f t="shared" si="0"/>
        <v>0</v>
      </c>
      <c r="K25" s="31"/>
    </row>
    <row r="26" spans="1:12">
      <c r="A26" s="32"/>
      <c r="B26" s="32"/>
      <c r="C26" s="33">
        <v>0</v>
      </c>
      <c r="D26" s="26"/>
      <c r="E26" s="27"/>
      <c r="F26" s="33">
        <v>0</v>
      </c>
      <c r="G26" s="33">
        <f t="shared" si="1"/>
        <v>0</v>
      </c>
      <c r="H26" s="33">
        <f t="shared" si="1"/>
        <v>0</v>
      </c>
      <c r="I26" s="33">
        <f t="shared" si="1"/>
        <v>0</v>
      </c>
      <c r="J26" s="33">
        <f t="shared" si="0"/>
        <v>0</v>
      </c>
      <c r="K26" s="31"/>
    </row>
    <row r="27" spans="1:12">
      <c r="A27" s="35"/>
      <c r="B27" s="35"/>
      <c r="C27" s="36"/>
      <c r="D27" s="37"/>
      <c r="E27" s="38"/>
      <c r="F27" s="36"/>
      <c r="G27" s="36"/>
      <c r="H27" s="36"/>
      <c r="I27" s="39"/>
    </row>
    <row r="28" spans="1:12">
      <c r="A28" s="20"/>
      <c r="B28" s="40"/>
      <c r="C28" s="40"/>
      <c r="D28" s="40"/>
      <c r="E28" s="40"/>
      <c r="F28" s="38"/>
      <c r="G28" s="38"/>
      <c r="H28" s="38"/>
      <c r="I28" s="38"/>
      <c r="J28" s="38"/>
      <c r="K28" s="38"/>
    </row>
    <row r="29" spans="1:12">
      <c r="A29" s="510" t="s">
        <v>138</v>
      </c>
      <c r="B29" s="511"/>
      <c r="C29" s="511"/>
      <c r="D29" s="511"/>
      <c r="E29" s="511"/>
      <c r="F29" s="511"/>
      <c r="G29" s="511"/>
      <c r="H29" s="511"/>
      <c r="I29" s="511"/>
      <c r="J29" s="511"/>
      <c r="K29" s="511"/>
      <c r="L29" s="512"/>
    </row>
    <row r="30" spans="1:12">
      <c r="A30" s="513" t="s">
        <v>139</v>
      </c>
      <c r="B30" s="514"/>
      <c r="C30" s="514"/>
      <c r="D30" s="514"/>
      <c r="E30" s="514"/>
      <c r="F30" s="514"/>
      <c r="G30" s="514"/>
      <c r="H30" s="514"/>
      <c r="I30" s="514"/>
      <c r="J30" s="514"/>
      <c r="K30" s="514"/>
      <c r="L30" s="515"/>
    </row>
    <row r="31" spans="1:12">
      <c r="A31" s="39"/>
      <c r="B31" s="39"/>
      <c r="C31" s="39"/>
      <c r="D31" s="39"/>
      <c r="E31" s="39"/>
      <c r="F31" s="36"/>
      <c r="G31" s="39"/>
      <c r="H31" s="36"/>
      <c r="I31" s="39"/>
      <c r="J31" s="36"/>
      <c r="K31" s="41"/>
    </row>
    <row r="32" spans="1:12">
      <c r="A32" s="39"/>
      <c r="B32" s="39"/>
      <c r="C32" s="39"/>
      <c r="D32" s="39"/>
      <c r="E32" s="39"/>
      <c r="F32" s="36"/>
      <c r="G32" s="39"/>
      <c r="H32" s="36"/>
      <c r="I32" s="39"/>
      <c r="J32" s="36"/>
      <c r="K32" s="41"/>
    </row>
    <row r="33" spans="1:12">
      <c r="A33" s="39"/>
      <c r="B33" s="39"/>
      <c r="C33" s="39"/>
      <c r="D33" s="39"/>
      <c r="E33" s="39"/>
      <c r="F33" s="36"/>
      <c r="G33" s="39"/>
      <c r="H33" s="36"/>
      <c r="I33" s="39"/>
      <c r="J33" s="36"/>
      <c r="K33" s="20"/>
    </row>
    <row r="34" spans="1:12">
      <c r="A34" s="495" t="s">
        <v>140</v>
      </c>
      <c r="B34" s="496"/>
      <c r="C34" s="496"/>
      <c r="D34" s="496"/>
      <c r="E34" s="496"/>
      <c r="F34" s="496"/>
      <c r="G34" s="496"/>
      <c r="H34" s="496"/>
      <c r="I34" s="496"/>
      <c r="J34" s="496"/>
      <c r="K34" s="496"/>
      <c r="L34" s="497"/>
    </row>
    <row r="35" spans="1:12">
      <c r="A35" s="498"/>
      <c r="B35" s="499"/>
      <c r="C35" s="499"/>
      <c r="D35" s="499"/>
      <c r="E35" s="499"/>
      <c r="F35" s="499"/>
      <c r="G35" s="499"/>
      <c r="H35" s="499"/>
      <c r="I35" s="499"/>
      <c r="J35" s="499"/>
      <c r="K35" s="499"/>
      <c r="L35" s="500"/>
    </row>
    <row r="36" spans="1:12">
      <c r="A36" s="498"/>
      <c r="B36" s="499"/>
      <c r="C36" s="499"/>
      <c r="D36" s="499"/>
      <c r="E36" s="499"/>
      <c r="F36" s="499"/>
      <c r="G36" s="499"/>
      <c r="H36" s="499"/>
      <c r="I36" s="499"/>
      <c r="J36" s="499"/>
      <c r="K36" s="499"/>
      <c r="L36" s="500"/>
    </row>
    <row r="37" spans="1:12">
      <c r="A37" s="498"/>
      <c r="B37" s="499"/>
      <c r="C37" s="499"/>
      <c r="D37" s="499"/>
      <c r="E37" s="499"/>
      <c r="F37" s="499"/>
      <c r="G37" s="499"/>
      <c r="H37" s="499"/>
      <c r="I37" s="499"/>
      <c r="J37" s="499"/>
      <c r="K37" s="499"/>
      <c r="L37" s="500"/>
    </row>
    <row r="38" spans="1:12">
      <c r="A38" s="501"/>
      <c r="B38" s="502"/>
      <c r="C38" s="502"/>
      <c r="D38" s="502"/>
      <c r="E38" s="502"/>
      <c r="F38" s="502"/>
      <c r="G38" s="502"/>
      <c r="H38" s="502"/>
      <c r="I38" s="502"/>
      <c r="J38" s="502"/>
      <c r="K38" s="502"/>
      <c r="L38" s="503"/>
    </row>
    <row r="39" spans="1:12">
      <c r="F39" s="38"/>
      <c r="G39" s="38"/>
      <c r="H39" s="38"/>
      <c r="I39" s="38"/>
      <c r="J39" s="38"/>
      <c r="K39" s="20"/>
    </row>
    <row r="40" spans="1:12">
      <c r="A40" s="20"/>
      <c r="B40" s="40"/>
      <c r="C40" s="40"/>
      <c r="D40" s="40"/>
      <c r="E40" s="40"/>
      <c r="F40" s="40"/>
      <c r="G40" s="40"/>
    </row>
  </sheetData>
  <mergeCells count="14">
    <mergeCell ref="A34:L38"/>
    <mergeCell ref="A13:A15"/>
    <mergeCell ref="B13:B15"/>
    <mergeCell ref="C13:C15"/>
    <mergeCell ref="J13:J15"/>
    <mergeCell ref="A29:L29"/>
    <mergeCell ref="A30:L30"/>
    <mergeCell ref="A10:C10"/>
    <mergeCell ref="D10:I10"/>
    <mergeCell ref="J10:J11"/>
    <mergeCell ref="K10:K11"/>
    <mergeCell ref="A11:A12"/>
    <mergeCell ref="B11:B12"/>
    <mergeCell ref="D12:E12"/>
  </mergeCells>
  <hyperlinks>
    <hyperlink ref="H1" location="INDICE!A1" display="Índice" xr:uid="{DB703A48-73CE-45B4-975F-F1206CD506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7CE8-81A8-4E2A-A1B4-CFF937B1B32A}">
  <dimension ref="A1:Q92"/>
  <sheetViews>
    <sheetView workbookViewId="0">
      <selection activeCell="F15" sqref="F15"/>
    </sheetView>
  </sheetViews>
  <sheetFormatPr baseColWidth="10" defaultRowHeight="14.4"/>
  <sheetData>
    <row r="1" spans="1:17" s="19" customFormat="1">
      <c r="A1" s="15" t="s">
        <v>101</v>
      </c>
      <c r="B1" s="15"/>
      <c r="C1" s="15"/>
      <c r="D1" s="16"/>
      <c r="E1" s="16"/>
      <c r="F1" s="17"/>
      <c r="G1" s="17"/>
      <c r="H1" s="471" t="s">
        <v>102</v>
      </c>
    </row>
    <row r="2" spans="1:17" s="19" customFormat="1" ht="13.2">
      <c r="A2" s="20"/>
      <c r="B2" s="21"/>
      <c r="C2" s="21"/>
      <c r="D2" s="16"/>
      <c r="E2" s="16"/>
      <c r="F2" s="20"/>
      <c r="G2" s="20"/>
      <c r="H2" s="20"/>
    </row>
    <row r="3" spans="1:17" s="19" customFormat="1" ht="13.2">
      <c r="A3" s="15" t="s">
        <v>103</v>
      </c>
      <c r="B3" s="16"/>
      <c r="C3" s="22" t="s">
        <v>104</v>
      </c>
      <c r="D3" s="16"/>
      <c r="E3" s="23"/>
      <c r="F3" s="20"/>
      <c r="G3" s="20"/>
      <c r="H3" s="20"/>
    </row>
    <row r="4" spans="1:17" s="19" customFormat="1" ht="13.2">
      <c r="A4" s="15" t="s">
        <v>105</v>
      </c>
      <c r="B4" s="16"/>
      <c r="C4" s="22" t="s">
        <v>106</v>
      </c>
      <c r="D4" s="16"/>
      <c r="E4" s="24"/>
      <c r="F4" s="20"/>
      <c r="G4" s="20"/>
      <c r="H4" s="20"/>
    </row>
    <row r="5" spans="1:17" s="19" customFormat="1" ht="13.2">
      <c r="A5" s="15" t="s">
        <v>107</v>
      </c>
      <c r="B5" s="16"/>
      <c r="C5" s="22">
        <v>2023</v>
      </c>
      <c r="D5" s="16"/>
      <c r="E5" s="17"/>
      <c r="F5" s="20"/>
      <c r="G5" s="20"/>
      <c r="H5" s="20"/>
    </row>
    <row r="6" spans="1:17" s="19" customFormat="1" ht="13.2">
      <c r="A6" s="20"/>
      <c r="B6" s="21"/>
      <c r="C6" s="21"/>
      <c r="D6" s="16"/>
      <c r="E6" s="16"/>
      <c r="F6" s="20"/>
      <c r="G6" s="20"/>
      <c r="H6" s="20"/>
    </row>
    <row r="7" spans="1:17" s="19" customFormat="1" ht="13.2">
      <c r="A7" s="15" t="s">
        <v>157</v>
      </c>
      <c r="B7" s="15"/>
      <c r="C7" s="15"/>
      <c r="D7" s="16"/>
      <c r="E7" s="16"/>
      <c r="F7" s="17"/>
      <c r="G7" s="17"/>
      <c r="H7" s="20"/>
    </row>
    <row r="8" spans="1:17" s="19" customFormat="1" ht="13.2">
      <c r="A8" s="21" t="s">
        <v>746</v>
      </c>
      <c r="B8" s="15"/>
      <c r="C8" s="15"/>
      <c r="D8" s="16"/>
      <c r="E8" s="16"/>
      <c r="F8" s="17"/>
      <c r="G8" s="17"/>
      <c r="H8" s="20"/>
    </row>
    <row r="9" spans="1:17" s="19" customFormat="1" ht="13.2">
      <c r="A9" s="21"/>
      <c r="B9" s="15"/>
      <c r="C9" s="15"/>
      <c r="D9" s="16"/>
      <c r="E9" s="16"/>
      <c r="F9" s="17"/>
      <c r="G9" s="17"/>
      <c r="H9" s="20"/>
    </row>
    <row r="10" spans="1:17">
      <c r="A10" s="15" t="s">
        <v>745</v>
      </c>
    </row>
    <row r="12" spans="1:17" ht="14.4" customHeight="1">
      <c r="A12" s="527" t="s">
        <v>2</v>
      </c>
      <c r="B12" s="530" t="s">
        <v>21</v>
      </c>
      <c r="C12" s="530"/>
      <c r="D12" s="530"/>
      <c r="E12" s="530"/>
      <c r="F12" s="530"/>
      <c r="G12" s="530" t="s">
        <v>75</v>
      </c>
      <c r="H12" s="530"/>
      <c r="I12" s="530"/>
      <c r="J12" s="531" t="s">
        <v>76</v>
      </c>
      <c r="K12" s="531"/>
      <c r="L12" s="531"/>
      <c r="M12" s="531"/>
      <c r="N12" s="531"/>
      <c r="O12" s="530" t="s">
        <v>77</v>
      </c>
      <c r="P12" s="530"/>
      <c r="Q12" s="530"/>
    </row>
    <row r="13" spans="1:17" ht="45.6">
      <c r="A13" s="527"/>
      <c r="B13" s="51" t="s">
        <v>16</v>
      </c>
      <c r="C13" s="51" t="s">
        <v>17</v>
      </c>
      <c r="D13" s="51" t="s">
        <v>18</v>
      </c>
      <c r="E13" s="51" t="s">
        <v>19</v>
      </c>
      <c r="F13" s="50" t="s">
        <v>20</v>
      </c>
      <c r="G13" s="51" t="s">
        <v>44</v>
      </c>
      <c r="H13" s="51" t="s">
        <v>45</v>
      </c>
      <c r="I13" s="51" t="s">
        <v>46</v>
      </c>
      <c r="J13" s="51" t="s">
        <v>48</v>
      </c>
      <c r="K13" s="51" t="s">
        <v>49</v>
      </c>
      <c r="L13" s="51" t="s">
        <v>50</v>
      </c>
      <c r="M13" s="51" t="s">
        <v>51</v>
      </c>
      <c r="N13" s="51" t="s">
        <v>52</v>
      </c>
      <c r="O13" s="51" t="s">
        <v>66</v>
      </c>
      <c r="P13" s="51" t="s">
        <v>67</v>
      </c>
      <c r="Q13" s="51" t="s">
        <v>46</v>
      </c>
    </row>
    <row r="14" spans="1:17" s="13" customFormat="1" ht="27.6">
      <c r="A14" s="527"/>
      <c r="B14" s="52" t="s">
        <v>53</v>
      </c>
      <c r="C14" s="52" t="s">
        <v>54</v>
      </c>
      <c r="D14" s="52" t="s">
        <v>55</v>
      </c>
      <c r="E14" s="52" t="s">
        <v>56</v>
      </c>
      <c r="F14" s="53" t="s">
        <v>57</v>
      </c>
      <c r="G14" s="52" t="s">
        <v>58</v>
      </c>
      <c r="H14" s="52" t="s">
        <v>59</v>
      </c>
      <c r="I14" s="52" t="s">
        <v>60</v>
      </c>
      <c r="J14" s="52" t="s">
        <v>61</v>
      </c>
      <c r="K14" s="52" t="s">
        <v>62</v>
      </c>
      <c r="L14" s="52" t="s">
        <v>63</v>
      </c>
      <c r="M14" s="52" t="s">
        <v>64</v>
      </c>
      <c r="N14" s="52" t="s">
        <v>65</v>
      </c>
      <c r="O14" s="52" t="s">
        <v>58</v>
      </c>
      <c r="P14" s="52" t="s">
        <v>59</v>
      </c>
      <c r="Q14" s="52" t="s">
        <v>60</v>
      </c>
    </row>
    <row r="15" spans="1:17">
      <c r="A15" s="2" t="s">
        <v>4</v>
      </c>
      <c r="B15" s="3"/>
      <c r="C15" s="4"/>
      <c r="D15" s="4"/>
      <c r="E15" s="4"/>
      <c r="F15" s="4">
        <v>1339812.6100000001</v>
      </c>
      <c r="G15" s="10"/>
      <c r="H15" s="10"/>
      <c r="I15" s="10"/>
      <c r="J15" s="10"/>
      <c r="K15" s="10"/>
      <c r="L15" s="10"/>
      <c r="M15" s="10"/>
      <c r="N15" s="10"/>
      <c r="O15" s="10"/>
      <c r="P15" s="10"/>
      <c r="Q15" s="10"/>
    </row>
    <row r="16" spans="1:17">
      <c r="A16" s="2" t="s">
        <v>5</v>
      </c>
      <c r="B16" s="3"/>
      <c r="C16" s="4"/>
      <c r="D16" s="4"/>
      <c r="E16" s="4"/>
      <c r="F16" s="4">
        <v>859316.6399999999</v>
      </c>
      <c r="G16" s="10"/>
      <c r="H16" s="10"/>
      <c r="I16" s="10"/>
      <c r="J16" s="10"/>
      <c r="K16" s="10"/>
      <c r="L16" s="10"/>
      <c r="M16" s="10"/>
      <c r="N16" s="10"/>
      <c r="O16" s="10"/>
      <c r="P16" s="10"/>
      <c r="Q16" s="10"/>
    </row>
    <row r="17" spans="1:17">
      <c r="A17" s="2" t="s">
        <v>6</v>
      </c>
      <c r="B17" s="3"/>
      <c r="C17" s="4"/>
      <c r="D17" s="4"/>
      <c r="E17" s="4"/>
      <c r="F17" s="4">
        <v>400759.77</v>
      </c>
      <c r="G17" s="10"/>
      <c r="H17" s="10"/>
      <c r="I17" s="10"/>
      <c r="J17" s="10"/>
      <c r="K17" s="10"/>
      <c r="L17" s="10"/>
      <c r="M17" s="10"/>
      <c r="N17" s="10"/>
      <c r="O17" s="10"/>
      <c r="P17" s="10"/>
      <c r="Q17" s="10"/>
    </row>
    <row r="18" spans="1:17">
      <c r="A18" s="2" t="s">
        <v>7</v>
      </c>
      <c r="B18" s="3"/>
      <c r="C18" s="4"/>
      <c r="D18" s="4"/>
      <c r="E18" s="4"/>
      <c r="F18" s="4">
        <v>484762.24000000005</v>
      </c>
      <c r="G18" s="10"/>
      <c r="H18" s="10"/>
      <c r="I18" s="10"/>
      <c r="J18" s="10"/>
      <c r="K18" s="10"/>
      <c r="L18" s="10"/>
      <c r="M18" s="10"/>
      <c r="N18" s="10"/>
      <c r="O18" s="10"/>
      <c r="P18" s="10"/>
      <c r="Q18" s="10"/>
    </row>
    <row r="19" spans="1:17">
      <c r="A19" s="2" t="s">
        <v>8</v>
      </c>
      <c r="B19" s="3"/>
      <c r="C19" s="4"/>
      <c r="D19" s="4"/>
      <c r="E19" s="4"/>
      <c r="F19" s="4">
        <v>729264.34000000008</v>
      </c>
      <c r="G19" s="10"/>
      <c r="H19" s="10"/>
      <c r="I19" s="10"/>
      <c r="J19" s="10"/>
      <c r="K19" s="10"/>
      <c r="L19" s="10"/>
      <c r="M19" s="10"/>
      <c r="N19" s="10"/>
      <c r="O19" s="10"/>
      <c r="P19" s="10"/>
      <c r="Q19" s="10"/>
    </row>
    <row r="20" spans="1:17">
      <c r="A20" s="2" t="s">
        <v>9</v>
      </c>
      <c r="B20" s="3"/>
      <c r="C20" s="4"/>
      <c r="D20" s="4"/>
      <c r="E20" s="4"/>
      <c r="F20" s="4">
        <v>782215.14999999991</v>
      </c>
      <c r="G20" s="10"/>
      <c r="H20" s="10"/>
      <c r="I20" s="10"/>
      <c r="J20" s="10"/>
      <c r="K20" s="10"/>
      <c r="L20" s="10"/>
      <c r="M20" s="10"/>
      <c r="N20" s="10"/>
      <c r="O20" s="10"/>
      <c r="P20" s="10"/>
      <c r="Q20" s="10"/>
    </row>
    <row r="21" spans="1:17">
      <c r="A21" s="2" t="s">
        <v>10</v>
      </c>
      <c r="B21" s="3"/>
      <c r="C21" s="4"/>
      <c r="D21" s="4"/>
      <c r="E21" s="4"/>
      <c r="F21" s="4">
        <v>2117194.7700000005</v>
      </c>
      <c r="G21" s="10"/>
      <c r="H21" s="10"/>
      <c r="I21" s="10"/>
      <c r="J21" s="10"/>
      <c r="K21" s="10"/>
      <c r="L21" s="10"/>
      <c r="M21" s="10"/>
      <c r="N21" s="10"/>
      <c r="O21" s="10"/>
      <c r="P21" s="10"/>
      <c r="Q21" s="10"/>
    </row>
    <row r="22" spans="1:17">
      <c r="A22" s="2" t="s">
        <v>11</v>
      </c>
      <c r="B22" s="3"/>
      <c r="C22" s="3"/>
      <c r="D22" s="3"/>
      <c r="E22" s="3"/>
      <c r="F22" s="3">
        <v>905986.89</v>
      </c>
      <c r="G22" s="10"/>
      <c r="H22" s="10"/>
      <c r="I22" s="10"/>
      <c r="J22" s="10"/>
      <c r="K22" s="10"/>
      <c r="L22" s="10"/>
      <c r="M22" s="10"/>
      <c r="N22" s="10"/>
      <c r="O22" s="10"/>
      <c r="P22" s="10"/>
      <c r="Q22" s="10"/>
    </row>
    <row r="23" spans="1:17">
      <c r="A23" s="2" t="s">
        <v>12</v>
      </c>
      <c r="B23" s="3"/>
      <c r="C23" s="3"/>
      <c r="D23" s="3"/>
      <c r="E23" s="3"/>
      <c r="F23" s="3">
        <v>627949.44000000006</v>
      </c>
      <c r="G23" s="10"/>
      <c r="H23" s="10"/>
      <c r="I23" s="10"/>
      <c r="J23" s="10"/>
      <c r="K23" s="10"/>
      <c r="L23" s="10"/>
      <c r="M23" s="10"/>
      <c r="N23" s="10"/>
      <c r="O23" s="10"/>
      <c r="P23" s="10"/>
      <c r="Q23" s="10"/>
    </row>
    <row r="24" spans="1:17">
      <c r="A24" s="2" t="s">
        <v>13</v>
      </c>
      <c r="B24" s="3"/>
      <c r="C24" s="3"/>
      <c r="D24" s="3"/>
      <c r="E24" s="3"/>
      <c r="F24" s="3">
        <v>859170.71</v>
      </c>
      <c r="G24" s="10"/>
      <c r="H24" s="10"/>
      <c r="I24" s="10"/>
      <c r="J24" s="10"/>
      <c r="K24" s="10"/>
      <c r="L24" s="10"/>
      <c r="M24" s="10"/>
      <c r="N24" s="10"/>
      <c r="O24" s="10"/>
      <c r="P24" s="10"/>
      <c r="Q24" s="10"/>
    </row>
    <row r="25" spans="1:17">
      <c r="A25" s="2" t="s">
        <v>14</v>
      </c>
      <c r="B25" s="3"/>
      <c r="C25" s="3"/>
      <c r="D25" s="3"/>
      <c r="E25" s="3"/>
      <c r="F25" s="3">
        <v>3251664.8299999996</v>
      </c>
      <c r="G25" s="10"/>
      <c r="H25" s="10"/>
      <c r="I25" s="10"/>
      <c r="J25" s="10"/>
      <c r="K25" s="10"/>
      <c r="L25" s="10"/>
      <c r="M25" s="10"/>
      <c r="N25" s="10"/>
      <c r="O25" s="10"/>
      <c r="P25" s="10"/>
      <c r="Q25" s="10"/>
    </row>
    <row r="26" spans="1:17">
      <c r="A26" s="2" t="s">
        <v>15</v>
      </c>
      <c r="B26" s="3"/>
      <c r="C26" s="3"/>
      <c r="D26" s="3"/>
      <c r="E26" s="3"/>
      <c r="F26" s="3">
        <v>4498983.879999999</v>
      </c>
      <c r="G26" s="10"/>
      <c r="H26" s="10"/>
      <c r="I26" s="10"/>
      <c r="J26" s="10"/>
      <c r="K26" s="10"/>
      <c r="L26" s="10"/>
      <c r="M26" s="10"/>
      <c r="N26" s="10"/>
      <c r="O26" s="10"/>
      <c r="P26" s="10"/>
      <c r="Q26" s="10"/>
    </row>
    <row r="27" spans="1:17" s="12" customFormat="1">
      <c r="A27" s="7" t="s">
        <v>3</v>
      </c>
      <c r="B27" s="8">
        <f>SUM(B15:B26)</f>
        <v>0</v>
      </c>
      <c r="C27" s="8">
        <f>SUM(C15:C26)</f>
        <v>0</v>
      </c>
      <c r="D27" s="8"/>
      <c r="E27" s="8"/>
      <c r="F27" s="9">
        <f>SUM(F15:F26)</f>
        <v>16857081.27</v>
      </c>
      <c r="G27" s="11"/>
      <c r="H27" s="11"/>
      <c r="I27" s="11"/>
      <c r="J27" s="11"/>
      <c r="K27" s="11"/>
      <c r="L27" s="11"/>
      <c r="M27" s="11"/>
      <c r="N27" s="11"/>
      <c r="O27" s="11"/>
      <c r="P27" s="11"/>
      <c r="Q27" s="11"/>
    </row>
    <row r="30" spans="1:17">
      <c r="A30" t="s">
        <v>47</v>
      </c>
    </row>
    <row r="31" spans="1:17" ht="18">
      <c r="A31" s="14" t="s">
        <v>78</v>
      </c>
      <c r="B31" s="528" t="s">
        <v>69</v>
      </c>
      <c r="C31" s="528"/>
      <c r="D31" s="528"/>
      <c r="E31" s="528"/>
      <c r="F31" s="528"/>
      <c r="G31" s="528"/>
      <c r="H31" s="528"/>
      <c r="I31" s="528"/>
      <c r="J31" s="528"/>
      <c r="K31" s="528"/>
      <c r="L31" s="528"/>
      <c r="N31" t="s">
        <v>70</v>
      </c>
    </row>
    <row r="32" spans="1:17">
      <c r="B32" s="528" t="s">
        <v>68</v>
      </c>
      <c r="C32" s="528"/>
      <c r="D32" s="528"/>
      <c r="E32" s="528"/>
      <c r="F32" s="528"/>
      <c r="G32" s="528"/>
      <c r="H32" s="528"/>
      <c r="I32" s="528"/>
      <c r="J32" s="528"/>
      <c r="K32" s="528"/>
      <c r="L32" s="528"/>
    </row>
    <row r="34" spans="1:14" ht="18">
      <c r="A34" s="14" t="s">
        <v>81</v>
      </c>
      <c r="B34" s="528" t="s">
        <v>71</v>
      </c>
      <c r="C34" s="528"/>
      <c r="D34" s="528"/>
      <c r="E34" s="528"/>
      <c r="F34" s="528"/>
      <c r="G34" s="528"/>
      <c r="H34" s="528"/>
      <c r="I34" s="528"/>
      <c r="J34" s="528"/>
      <c r="K34" s="528"/>
      <c r="L34" s="528"/>
      <c r="N34" t="s">
        <v>70</v>
      </c>
    </row>
    <row r="35" spans="1:14">
      <c r="B35" s="528" t="s">
        <v>68</v>
      </c>
      <c r="C35" s="528"/>
      <c r="D35" s="528"/>
      <c r="E35" s="528"/>
      <c r="F35" s="528"/>
      <c r="G35" s="528"/>
      <c r="H35" s="528"/>
      <c r="I35" s="528"/>
      <c r="J35" s="528"/>
      <c r="K35" s="528"/>
      <c r="L35" s="528"/>
    </row>
    <row r="37" spans="1:14" ht="18">
      <c r="A37" s="14" t="s">
        <v>82</v>
      </c>
      <c r="B37" s="528" t="s">
        <v>72</v>
      </c>
      <c r="C37" s="528"/>
      <c r="D37" s="528"/>
      <c r="E37" s="528"/>
      <c r="F37" s="528"/>
      <c r="G37" s="528"/>
      <c r="H37" s="528"/>
      <c r="I37" s="528"/>
      <c r="J37" s="528"/>
      <c r="K37" s="528"/>
      <c r="L37" s="528"/>
    </row>
    <row r="39" spans="1:14" ht="18">
      <c r="A39" s="14" t="s">
        <v>79</v>
      </c>
      <c r="B39" s="528" t="s">
        <v>73</v>
      </c>
      <c r="C39" s="528"/>
      <c r="D39" s="528"/>
      <c r="E39" s="528"/>
      <c r="F39" s="528"/>
      <c r="G39" s="528"/>
      <c r="H39" s="528"/>
      <c r="I39" s="528"/>
      <c r="J39" s="528"/>
      <c r="K39" s="528"/>
      <c r="L39" s="528"/>
      <c r="N39" t="s">
        <v>70</v>
      </c>
    </row>
    <row r="40" spans="1:14" ht="18">
      <c r="A40" s="14"/>
      <c r="B40" s="528" t="s">
        <v>68</v>
      </c>
      <c r="C40" s="528"/>
      <c r="D40" s="528"/>
      <c r="E40" s="528"/>
      <c r="F40" s="528"/>
      <c r="G40" s="528"/>
      <c r="H40" s="528"/>
      <c r="I40" s="528"/>
      <c r="J40" s="528"/>
      <c r="K40" s="528"/>
      <c r="L40" s="528"/>
    </row>
    <row r="41" spans="1:14" ht="18">
      <c r="A41" s="14"/>
    </row>
    <row r="42" spans="1:14" ht="18">
      <c r="A42" s="14" t="s">
        <v>80</v>
      </c>
      <c r="B42" s="528" t="s">
        <v>74</v>
      </c>
      <c r="C42" s="528"/>
      <c r="D42" s="528"/>
      <c r="E42" s="528"/>
      <c r="F42" s="528"/>
      <c r="G42" s="528"/>
      <c r="H42" s="528"/>
      <c r="I42" s="528"/>
      <c r="J42" s="528"/>
      <c r="K42" s="528"/>
      <c r="L42" s="528"/>
      <c r="N42" t="s">
        <v>70</v>
      </c>
    </row>
    <row r="43" spans="1:14" ht="18">
      <c r="A43" s="14"/>
      <c r="B43" s="528" t="s">
        <v>68</v>
      </c>
      <c r="C43" s="528"/>
      <c r="D43" s="528"/>
      <c r="E43" s="528"/>
      <c r="F43" s="528"/>
      <c r="G43" s="528"/>
      <c r="H43" s="528"/>
      <c r="I43" s="528"/>
      <c r="J43" s="528"/>
      <c r="K43" s="528"/>
      <c r="L43" s="528"/>
    </row>
    <row r="44" spans="1:14" ht="18">
      <c r="A44" s="14"/>
    </row>
    <row r="45" spans="1:14" ht="18">
      <c r="A45" s="14" t="s">
        <v>83</v>
      </c>
      <c r="B45" s="528" t="s">
        <v>85</v>
      </c>
      <c r="C45" s="528"/>
      <c r="D45" s="528"/>
      <c r="E45" s="528"/>
      <c r="F45" s="528"/>
      <c r="G45" s="528"/>
      <c r="H45" s="528"/>
      <c r="I45" s="528"/>
      <c r="J45" s="528"/>
      <c r="K45" s="528"/>
      <c r="L45" s="528"/>
    </row>
    <row r="46" spans="1:14" ht="18">
      <c r="A46" s="14"/>
    </row>
    <row r="47" spans="1:14" ht="30" customHeight="1">
      <c r="A47" s="14" t="s">
        <v>84</v>
      </c>
      <c r="B47" s="529" t="s">
        <v>86</v>
      </c>
      <c r="C47" s="529"/>
      <c r="D47" s="529"/>
      <c r="E47" s="529"/>
      <c r="F47" s="529"/>
      <c r="G47" s="529"/>
      <c r="H47" s="529"/>
      <c r="I47" s="529"/>
      <c r="J47" s="529"/>
      <c r="K47" s="529"/>
      <c r="L47" s="529"/>
      <c r="N47" t="s">
        <v>70</v>
      </c>
    </row>
    <row r="48" spans="1:14">
      <c r="B48" s="528" t="s">
        <v>68</v>
      </c>
      <c r="C48" s="528"/>
      <c r="D48" s="528"/>
      <c r="E48" s="528"/>
      <c r="F48" s="528"/>
      <c r="G48" s="528"/>
      <c r="H48" s="528"/>
      <c r="I48" s="528"/>
      <c r="J48" s="528"/>
      <c r="K48" s="528"/>
      <c r="L48" s="528"/>
    </row>
    <row r="51" spans="1:12">
      <c r="A51" s="450" t="s">
        <v>747</v>
      </c>
    </row>
    <row r="53" spans="1:12" s="168" customFormat="1" ht="10.199999999999999">
      <c r="A53" s="524" t="s">
        <v>87</v>
      </c>
      <c r="B53" s="524"/>
      <c r="C53" s="524"/>
      <c r="D53" s="524"/>
      <c r="E53" s="524"/>
      <c r="F53" s="524"/>
      <c r="G53" s="524"/>
      <c r="H53" s="524"/>
      <c r="I53" s="524"/>
    </row>
    <row r="54" spans="1:12" s="168" customFormat="1" ht="10.199999999999999"/>
    <row r="55" spans="1:12" s="168" customFormat="1" ht="37.799999999999997" customHeight="1">
      <c r="A55" s="518" t="s">
        <v>89</v>
      </c>
      <c r="B55" s="518"/>
      <c r="C55" s="518"/>
      <c r="D55" s="518"/>
      <c r="E55" s="164" t="s">
        <v>90</v>
      </c>
      <c r="F55" s="518" t="s">
        <v>401</v>
      </c>
      <c r="G55" s="518" t="s">
        <v>402</v>
      </c>
      <c r="H55" s="518" t="s">
        <v>141</v>
      </c>
      <c r="I55" s="518" t="s">
        <v>142</v>
      </c>
    </row>
    <row r="56" spans="1:12" s="168" customFormat="1" ht="37.799999999999997" customHeight="1">
      <c r="A56" s="525" t="s">
        <v>91</v>
      </c>
      <c r="B56" s="526"/>
      <c r="C56" s="164" t="s">
        <v>92</v>
      </c>
      <c r="D56" s="164" t="s">
        <v>93</v>
      </c>
      <c r="E56" s="164" t="s">
        <v>94</v>
      </c>
      <c r="F56" s="518"/>
      <c r="G56" s="518"/>
      <c r="H56" s="518"/>
      <c r="I56" s="518"/>
    </row>
    <row r="57" spans="1:12" s="168" customFormat="1" ht="37.799999999999997" customHeight="1">
      <c r="A57" s="521"/>
      <c r="B57" s="522"/>
      <c r="C57" s="165"/>
      <c r="D57" s="165"/>
      <c r="E57" s="166"/>
      <c r="F57" s="165"/>
      <c r="G57" s="165"/>
      <c r="H57" s="165"/>
      <c r="I57" s="165"/>
    </row>
    <row r="58" spans="1:12" s="168" customFormat="1" ht="10.199999999999999"/>
    <row r="59" spans="1:12" s="168" customFormat="1" ht="10.199999999999999">
      <c r="A59" s="169" t="s">
        <v>78</v>
      </c>
      <c r="B59" s="523" t="s">
        <v>95</v>
      </c>
      <c r="C59" s="523"/>
      <c r="D59" s="523"/>
      <c r="E59" s="523"/>
      <c r="F59" s="523"/>
      <c r="G59" s="523"/>
      <c r="H59" s="523"/>
      <c r="I59" s="523"/>
      <c r="J59" s="170"/>
      <c r="K59" s="168" t="s">
        <v>70</v>
      </c>
      <c r="L59" s="170"/>
    </row>
    <row r="60" spans="1:12" s="168" customFormat="1" ht="10.199999999999999">
      <c r="B60" s="170" t="s">
        <v>96</v>
      </c>
      <c r="C60" s="170"/>
      <c r="D60" s="170"/>
      <c r="E60" s="170"/>
      <c r="F60" s="170"/>
      <c r="G60" s="170"/>
      <c r="H60" s="170"/>
      <c r="I60" s="170"/>
      <c r="J60" s="170"/>
      <c r="K60" s="170"/>
      <c r="L60" s="170"/>
    </row>
    <row r="61" spans="1:12" s="168" customFormat="1" ht="10.199999999999999">
      <c r="B61" s="167"/>
    </row>
    <row r="62" spans="1:12" s="168" customFormat="1" ht="10.199999999999999"/>
    <row r="63" spans="1:12" s="168" customFormat="1" ht="10.199999999999999"/>
    <row r="64" spans="1:12" s="168" customFormat="1" ht="10.199999999999999"/>
    <row r="65" spans="1:12" s="171" customFormat="1" ht="30.6">
      <c r="A65" s="518" t="s">
        <v>143</v>
      </c>
      <c r="B65" s="518"/>
      <c r="C65" s="518"/>
      <c r="D65" s="518"/>
      <c r="E65" s="164" t="s">
        <v>1</v>
      </c>
      <c r="F65" s="164" t="s">
        <v>144</v>
      </c>
      <c r="G65" s="164" t="s">
        <v>145</v>
      </c>
      <c r="H65" s="164" t="s">
        <v>146</v>
      </c>
      <c r="I65" s="164" t="s">
        <v>147</v>
      </c>
      <c r="J65" s="164" t="s">
        <v>148</v>
      </c>
      <c r="K65" s="164" t="s">
        <v>400</v>
      </c>
    </row>
    <row r="66" spans="1:12" s="168" customFormat="1" ht="10.199999999999999">
      <c r="A66" s="520" t="s">
        <v>149</v>
      </c>
      <c r="B66" s="520"/>
      <c r="C66" s="520"/>
      <c r="D66" s="520"/>
      <c r="E66" s="172"/>
      <c r="F66" s="172"/>
      <c r="G66" s="172"/>
      <c r="H66" s="172"/>
      <c r="I66" s="173"/>
      <c r="J66" s="173"/>
      <c r="K66" s="56"/>
    </row>
    <row r="67" spans="1:12" s="168" customFormat="1" ht="10.199999999999999">
      <c r="A67" s="520" t="s">
        <v>150</v>
      </c>
      <c r="B67" s="520"/>
      <c r="C67" s="520"/>
      <c r="D67" s="520"/>
      <c r="E67" s="172"/>
      <c r="F67" s="172"/>
      <c r="G67" s="172"/>
      <c r="H67" s="172"/>
      <c r="I67" s="173"/>
      <c r="J67" s="173"/>
      <c r="K67" s="56"/>
    </row>
    <row r="68" spans="1:12" s="168" customFormat="1" ht="10.199999999999999">
      <c r="A68" s="520" t="s">
        <v>151</v>
      </c>
      <c r="B68" s="520"/>
      <c r="C68" s="520"/>
      <c r="D68" s="520"/>
      <c r="E68" s="172"/>
      <c r="F68" s="172"/>
      <c r="G68" s="172"/>
      <c r="H68" s="172"/>
      <c r="I68" s="173"/>
      <c r="J68" s="173"/>
      <c r="K68" s="56"/>
    </row>
    <row r="69" spans="1:12" s="168" customFormat="1" ht="10.199999999999999">
      <c r="A69" s="520" t="s">
        <v>152</v>
      </c>
      <c r="B69" s="520"/>
      <c r="C69" s="520"/>
      <c r="D69" s="520"/>
      <c r="E69" s="172"/>
      <c r="F69" s="172"/>
      <c r="G69" s="172"/>
      <c r="H69" s="172"/>
      <c r="I69" s="173"/>
      <c r="J69" s="173"/>
      <c r="K69" s="56"/>
    </row>
    <row r="70" spans="1:12" s="168" customFormat="1" ht="10.199999999999999">
      <c r="A70" s="520" t="s">
        <v>153</v>
      </c>
      <c r="B70" s="520"/>
      <c r="C70" s="520"/>
      <c r="D70" s="520"/>
      <c r="E70" s="172"/>
      <c r="F70" s="172"/>
      <c r="G70" s="172"/>
      <c r="H70" s="172"/>
      <c r="I70" s="173"/>
      <c r="J70" s="173"/>
      <c r="K70" s="56"/>
    </row>
    <row r="71" spans="1:12" s="168" customFormat="1" ht="10.199999999999999">
      <c r="A71" s="520" t="s">
        <v>154</v>
      </c>
      <c r="B71" s="520"/>
      <c r="C71" s="520"/>
      <c r="D71" s="520"/>
      <c r="E71" s="172"/>
      <c r="F71" s="172"/>
      <c r="G71" s="172"/>
      <c r="H71" s="172"/>
      <c r="I71" s="173"/>
      <c r="J71" s="173"/>
      <c r="K71" s="56"/>
    </row>
    <row r="72" spans="1:12" s="168" customFormat="1" ht="10.199999999999999">
      <c r="A72" s="520" t="s">
        <v>155</v>
      </c>
      <c r="B72" s="520"/>
      <c r="C72" s="520"/>
      <c r="D72" s="520"/>
      <c r="E72" s="172"/>
      <c r="F72" s="172"/>
      <c r="G72" s="172"/>
      <c r="H72" s="172"/>
      <c r="I72" s="173"/>
      <c r="J72" s="173"/>
      <c r="K72" s="56"/>
    </row>
    <row r="73" spans="1:12" s="168" customFormat="1" ht="10.199999999999999"/>
    <row r="74" spans="1:12" s="168" customFormat="1" ht="10.199999999999999">
      <c r="A74" s="169" t="s">
        <v>79</v>
      </c>
      <c r="B74" s="517" t="s">
        <v>156</v>
      </c>
      <c r="C74" s="517"/>
      <c r="D74" s="517"/>
      <c r="E74" s="517"/>
      <c r="F74" s="517"/>
      <c r="G74" s="517"/>
      <c r="H74" s="517"/>
      <c r="I74" s="517"/>
      <c r="J74" s="517"/>
      <c r="K74" s="517"/>
    </row>
    <row r="75" spans="1:12" s="168" customFormat="1" ht="10.199999999999999">
      <c r="B75" s="517" t="s">
        <v>97</v>
      </c>
      <c r="C75" s="517"/>
      <c r="D75" s="517"/>
      <c r="E75" s="517"/>
      <c r="F75" s="517"/>
      <c r="G75" s="517"/>
      <c r="H75" s="517"/>
      <c r="I75" s="517"/>
      <c r="J75" s="517"/>
      <c r="K75" s="517"/>
      <c r="L75" s="170"/>
    </row>
    <row r="76" spans="1:12" s="168" customFormat="1" ht="10.199999999999999"/>
    <row r="77" spans="1:12" s="168" customFormat="1" ht="36" customHeight="1">
      <c r="A77" s="518" t="s">
        <v>143</v>
      </c>
      <c r="B77" s="518"/>
      <c r="C77" s="518"/>
      <c r="D77" s="518"/>
      <c r="E77" s="164" t="s">
        <v>164</v>
      </c>
      <c r="F77" s="164" t="s">
        <v>165</v>
      </c>
      <c r="G77" s="164" t="s">
        <v>166</v>
      </c>
      <c r="H77" s="164" t="s">
        <v>167</v>
      </c>
      <c r="I77" s="164" t="s">
        <v>163</v>
      </c>
      <c r="J77" s="164" t="s">
        <v>168</v>
      </c>
      <c r="K77" s="164" t="s">
        <v>148</v>
      </c>
      <c r="L77" s="164" t="s">
        <v>162</v>
      </c>
    </row>
    <row r="78" spans="1:12" s="177" customFormat="1" ht="14.4" customHeight="1">
      <c r="A78" s="519" t="s">
        <v>160</v>
      </c>
      <c r="B78" s="519"/>
      <c r="C78" s="519"/>
      <c r="D78" s="519"/>
      <c r="E78" s="174">
        <v>567.34</v>
      </c>
      <c r="F78" s="174">
        <v>1200</v>
      </c>
      <c r="G78" s="174">
        <v>1426.93</v>
      </c>
      <c r="H78" s="174">
        <f>+G78-F78</f>
        <v>226.93000000000006</v>
      </c>
      <c r="I78" s="175">
        <f>+E78-H78</f>
        <v>340.40999999999997</v>
      </c>
      <c r="J78" s="176">
        <v>380</v>
      </c>
      <c r="K78" s="176" t="s">
        <v>169</v>
      </c>
      <c r="L78" s="176"/>
    </row>
    <row r="79" spans="1:12" s="177" customFormat="1" ht="13.8" customHeight="1">
      <c r="A79" s="519" t="s">
        <v>161</v>
      </c>
      <c r="B79" s="519"/>
      <c r="C79" s="519"/>
      <c r="D79" s="519"/>
      <c r="E79" s="176"/>
      <c r="F79" s="176"/>
      <c r="G79" s="176"/>
      <c r="H79" s="176"/>
      <c r="I79" s="176"/>
      <c r="J79" s="176"/>
      <c r="K79" s="176"/>
      <c r="L79" s="176"/>
    </row>
    <row r="80" spans="1:12" s="177" customFormat="1" ht="10.199999999999999">
      <c r="A80" s="516" t="s">
        <v>159</v>
      </c>
      <c r="B80" s="516"/>
      <c r="C80" s="516"/>
      <c r="D80" s="516"/>
      <c r="E80" s="176"/>
      <c r="F80" s="176"/>
      <c r="G80" s="176"/>
      <c r="H80" s="176"/>
      <c r="I80" s="176"/>
      <c r="J80" s="176"/>
      <c r="K80" s="176"/>
      <c r="L80" s="176"/>
    </row>
    <row r="81" spans="1:11" s="168" customFormat="1" ht="10.199999999999999">
      <c r="A81" s="178"/>
      <c r="B81" s="178"/>
      <c r="C81" s="178"/>
      <c r="D81" s="178"/>
    </row>
    <row r="82" spans="1:11" s="168" customFormat="1" ht="10.199999999999999">
      <c r="A82" s="169" t="s">
        <v>80</v>
      </c>
      <c r="B82" s="517" t="s">
        <v>156</v>
      </c>
      <c r="C82" s="517"/>
      <c r="D82" s="517"/>
      <c r="E82" s="517"/>
      <c r="F82" s="517"/>
      <c r="G82" s="517"/>
      <c r="H82" s="517"/>
      <c r="I82" s="517"/>
      <c r="J82" s="517"/>
      <c r="K82" s="517"/>
    </row>
    <row r="83" spans="1:11" s="168" customFormat="1" ht="10.199999999999999">
      <c r="B83" s="517" t="s">
        <v>97</v>
      </c>
      <c r="C83" s="517"/>
      <c r="D83" s="517"/>
      <c r="E83" s="517"/>
      <c r="F83" s="517"/>
      <c r="G83" s="517"/>
      <c r="H83" s="517"/>
      <c r="I83" s="517"/>
      <c r="J83" s="517"/>
      <c r="K83" s="517"/>
    </row>
    <row r="84" spans="1:11" s="168" customFormat="1" ht="10.199999999999999"/>
    <row r="85" spans="1:11" s="168" customFormat="1" ht="10.199999999999999"/>
    <row r="86" spans="1:11" s="168" customFormat="1" ht="10.199999999999999"/>
    <row r="87" spans="1:11" s="168" customFormat="1" ht="10.199999999999999">
      <c r="D87" s="168" t="s">
        <v>170</v>
      </c>
      <c r="F87" s="179">
        <v>23511.83</v>
      </c>
    </row>
    <row r="88" spans="1:11" s="168" customFormat="1" ht="10.199999999999999">
      <c r="F88" s="179">
        <v>18358.900000000001</v>
      </c>
    </row>
    <row r="89" spans="1:11" s="168" customFormat="1" ht="10.199999999999999">
      <c r="F89" s="179">
        <f>+F87-F88</f>
        <v>5152.93</v>
      </c>
      <c r="G89" s="168">
        <v>5732.26</v>
      </c>
    </row>
    <row r="90" spans="1:11" s="168" customFormat="1" ht="10.199999999999999">
      <c r="F90" s="179"/>
      <c r="G90" s="180"/>
    </row>
    <row r="91" spans="1:11" s="168" customFormat="1" ht="10.199999999999999">
      <c r="F91" s="179">
        <f>+F88+G89</f>
        <v>24091.160000000003</v>
      </c>
    </row>
    <row r="92" spans="1:11" s="168" customFormat="1" ht="10.199999999999999">
      <c r="F92" s="179">
        <f>+F91-F87</f>
        <v>579.33000000000175</v>
      </c>
    </row>
  </sheetData>
  <mergeCells count="42">
    <mergeCell ref="O12:Q12"/>
    <mergeCell ref="B12:F12"/>
    <mergeCell ref="G12:I12"/>
    <mergeCell ref="J12:N12"/>
    <mergeCell ref="B40:L40"/>
    <mergeCell ref="B32:L32"/>
    <mergeCell ref="B34:L34"/>
    <mergeCell ref="B35:L35"/>
    <mergeCell ref="B37:L37"/>
    <mergeCell ref="B39:L39"/>
    <mergeCell ref="A12:A14"/>
    <mergeCell ref="B48:L48"/>
    <mergeCell ref="B31:L31"/>
    <mergeCell ref="B42:L42"/>
    <mergeCell ref="B43:L43"/>
    <mergeCell ref="B45:L45"/>
    <mergeCell ref="B47:L47"/>
    <mergeCell ref="A53:I53"/>
    <mergeCell ref="A55:D55"/>
    <mergeCell ref="F55:F56"/>
    <mergeCell ref="G55:G56"/>
    <mergeCell ref="H55:H56"/>
    <mergeCell ref="I55:I56"/>
    <mergeCell ref="A56:B56"/>
    <mergeCell ref="A57:B57"/>
    <mergeCell ref="B59:I59"/>
    <mergeCell ref="A65:D65"/>
    <mergeCell ref="A66:D66"/>
    <mergeCell ref="A67:D67"/>
    <mergeCell ref="A68:D68"/>
    <mergeCell ref="A69:D69"/>
    <mergeCell ref="A70:D70"/>
    <mergeCell ref="A71:D71"/>
    <mergeCell ref="A72:D72"/>
    <mergeCell ref="A80:D80"/>
    <mergeCell ref="B82:K82"/>
    <mergeCell ref="B83:K83"/>
    <mergeCell ref="B74:K74"/>
    <mergeCell ref="B75:K75"/>
    <mergeCell ref="A77:D77"/>
    <mergeCell ref="A78:D78"/>
    <mergeCell ref="A79:D79"/>
  </mergeCells>
  <phoneticPr fontId="4" type="noConversion"/>
  <hyperlinks>
    <hyperlink ref="H1" location="INDICE!A1" display="Índice" xr:uid="{E608B51A-007A-479E-A401-D52021063ACF}"/>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5C10-65CF-4FC4-AE36-2C693728082D}">
  <dimension ref="A1:I239"/>
  <sheetViews>
    <sheetView topLeftCell="A143" zoomScale="112" zoomScaleNormal="112" workbookViewId="0">
      <selection activeCell="B152" sqref="B152:E152"/>
    </sheetView>
  </sheetViews>
  <sheetFormatPr baseColWidth="10" defaultRowHeight="10.199999999999999"/>
  <cols>
    <col min="1" max="1" width="16.88671875" style="168" customWidth="1"/>
    <col min="2" max="2" width="54.88671875" style="168" customWidth="1"/>
    <col min="3" max="3" width="31.33203125" style="168" customWidth="1"/>
    <col min="4" max="4" width="11.5546875" style="168"/>
    <col min="5" max="5" width="11" style="168" customWidth="1"/>
    <col min="6" max="6" width="11.5546875" style="168"/>
    <col min="7" max="7" width="15.5546875" style="168" customWidth="1"/>
    <col min="8" max="256" width="11.5546875" style="168"/>
    <col min="257" max="257" width="16.88671875" style="168" customWidth="1"/>
    <col min="258" max="258" width="54.88671875" style="168" customWidth="1"/>
    <col min="259" max="259" width="31.33203125" style="168" customWidth="1"/>
    <col min="260" max="260" width="11.5546875" style="168"/>
    <col min="261" max="261" width="11" style="168" customWidth="1"/>
    <col min="262" max="262" width="11.5546875" style="168"/>
    <col min="263" max="263" width="15.5546875" style="168" customWidth="1"/>
    <col min="264" max="512" width="11.5546875" style="168"/>
    <col min="513" max="513" width="16.88671875" style="168" customWidth="1"/>
    <col min="514" max="514" width="54.88671875" style="168" customWidth="1"/>
    <col min="515" max="515" width="31.33203125" style="168" customWidth="1"/>
    <col min="516" max="516" width="11.5546875" style="168"/>
    <col min="517" max="517" width="11" style="168" customWidth="1"/>
    <col min="518" max="518" width="11.5546875" style="168"/>
    <col min="519" max="519" width="15.5546875" style="168" customWidth="1"/>
    <col min="520" max="768" width="11.5546875" style="168"/>
    <col min="769" max="769" width="16.88671875" style="168" customWidth="1"/>
    <col min="770" max="770" width="54.88671875" style="168" customWidth="1"/>
    <col min="771" max="771" width="31.33203125" style="168" customWidth="1"/>
    <col min="772" max="772" width="11.5546875" style="168"/>
    <col min="773" max="773" width="11" style="168" customWidth="1"/>
    <col min="774" max="774" width="11.5546875" style="168"/>
    <col min="775" max="775" width="15.5546875" style="168" customWidth="1"/>
    <col min="776" max="1024" width="11.5546875" style="168"/>
    <col min="1025" max="1025" width="16.88671875" style="168" customWidth="1"/>
    <col min="1026" max="1026" width="54.88671875" style="168" customWidth="1"/>
    <col min="1027" max="1027" width="31.33203125" style="168" customWidth="1"/>
    <col min="1028" max="1028" width="11.5546875" style="168"/>
    <col min="1029" max="1029" width="11" style="168" customWidth="1"/>
    <col min="1030" max="1030" width="11.5546875" style="168"/>
    <col min="1031" max="1031" width="15.5546875" style="168" customWidth="1"/>
    <col min="1032" max="1280" width="11.5546875" style="168"/>
    <col min="1281" max="1281" width="16.88671875" style="168" customWidth="1"/>
    <col min="1282" max="1282" width="54.88671875" style="168" customWidth="1"/>
    <col min="1283" max="1283" width="31.33203125" style="168" customWidth="1"/>
    <col min="1284" max="1284" width="11.5546875" style="168"/>
    <col min="1285" max="1285" width="11" style="168" customWidth="1"/>
    <col min="1286" max="1286" width="11.5546875" style="168"/>
    <col min="1287" max="1287" width="15.5546875" style="168" customWidth="1"/>
    <col min="1288" max="1536" width="11.5546875" style="168"/>
    <col min="1537" max="1537" width="16.88671875" style="168" customWidth="1"/>
    <col min="1538" max="1538" width="54.88671875" style="168" customWidth="1"/>
    <col min="1539" max="1539" width="31.33203125" style="168" customWidth="1"/>
    <col min="1540" max="1540" width="11.5546875" style="168"/>
    <col min="1541" max="1541" width="11" style="168" customWidth="1"/>
    <col min="1542" max="1542" width="11.5546875" style="168"/>
    <col min="1543" max="1543" width="15.5546875" style="168" customWidth="1"/>
    <col min="1544" max="1792" width="11.5546875" style="168"/>
    <col min="1793" max="1793" width="16.88671875" style="168" customWidth="1"/>
    <col min="1794" max="1794" width="54.88671875" style="168" customWidth="1"/>
    <col min="1795" max="1795" width="31.33203125" style="168" customWidth="1"/>
    <col min="1796" max="1796" width="11.5546875" style="168"/>
    <col min="1797" max="1797" width="11" style="168" customWidth="1"/>
    <col min="1798" max="1798" width="11.5546875" style="168"/>
    <col min="1799" max="1799" width="15.5546875" style="168" customWidth="1"/>
    <col min="1800" max="2048" width="11.5546875" style="168"/>
    <col min="2049" max="2049" width="16.88671875" style="168" customWidth="1"/>
    <col min="2050" max="2050" width="54.88671875" style="168" customWidth="1"/>
    <col min="2051" max="2051" width="31.33203125" style="168" customWidth="1"/>
    <col min="2052" max="2052" width="11.5546875" style="168"/>
    <col min="2053" max="2053" width="11" style="168" customWidth="1"/>
    <col min="2054" max="2054" width="11.5546875" style="168"/>
    <col min="2055" max="2055" width="15.5546875" style="168" customWidth="1"/>
    <col min="2056" max="2304" width="11.5546875" style="168"/>
    <col min="2305" max="2305" width="16.88671875" style="168" customWidth="1"/>
    <col min="2306" max="2306" width="54.88671875" style="168" customWidth="1"/>
    <col min="2307" max="2307" width="31.33203125" style="168" customWidth="1"/>
    <col min="2308" max="2308" width="11.5546875" style="168"/>
    <col min="2309" max="2309" width="11" style="168" customWidth="1"/>
    <col min="2310" max="2310" width="11.5546875" style="168"/>
    <col min="2311" max="2311" width="15.5546875" style="168" customWidth="1"/>
    <col min="2312" max="2560" width="11.5546875" style="168"/>
    <col min="2561" max="2561" width="16.88671875" style="168" customWidth="1"/>
    <col min="2562" max="2562" width="54.88671875" style="168" customWidth="1"/>
    <col min="2563" max="2563" width="31.33203125" style="168" customWidth="1"/>
    <col min="2564" max="2564" width="11.5546875" style="168"/>
    <col min="2565" max="2565" width="11" style="168" customWidth="1"/>
    <col min="2566" max="2566" width="11.5546875" style="168"/>
    <col min="2567" max="2567" width="15.5546875" style="168" customWidth="1"/>
    <col min="2568" max="2816" width="11.5546875" style="168"/>
    <col min="2817" max="2817" width="16.88671875" style="168" customWidth="1"/>
    <col min="2818" max="2818" width="54.88671875" style="168" customWidth="1"/>
    <col min="2819" max="2819" width="31.33203125" style="168" customWidth="1"/>
    <col min="2820" max="2820" width="11.5546875" style="168"/>
    <col min="2821" max="2821" width="11" style="168" customWidth="1"/>
    <col min="2822" max="2822" width="11.5546875" style="168"/>
    <col min="2823" max="2823" width="15.5546875" style="168" customWidth="1"/>
    <col min="2824" max="3072" width="11.5546875" style="168"/>
    <col min="3073" max="3073" width="16.88671875" style="168" customWidth="1"/>
    <col min="3074" max="3074" width="54.88671875" style="168" customWidth="1"/>
    <col min="3075" max="3075" width="31.33203125" style="168" customWidth="1"/>
    <col min="3076" max="3076" width="11.5546875" style="168"/>
    <col min="3077" max="3077" width="11" style="168" customWidth="1"/>
    <col min="3078" max="3078" width="11.5546875" style="168"/>
    <col min="3079" max="3079" width="15.5546875" style="168" customWidth="1"/>
    <col min="3080" max="3328" width="11.5546875" style="168"/>
    <col min="3329" max="3329" width="16.88671875" style="168" customWidth="1"/>
    <col min="3330" max="3330" width="54.88671875" style="168" customWidth="1"/>
    <col min="3331" max="3331" width="31.33203125" style="168" customWidth="1"/>
    <col min="3332" max="3332" width="11.5546875" style="168"/>
    <col min="3333" max="3333" width="11" style="168" customWidth="1"/>
    <col min="3334" max="3334" width="11.5546875" style="168"/>
    <col min="3335" max="3335" width="15.5546875" style="168" customWidth="1"/>
    <col min="3336" max="3584" width="11.5546875" style="168"/>
    <col min="3585" max="3585" width="16.88671875" style="168" customWidth="1"/>
    <col min="3586" max="3586" width="54.88671875" style="168" customWidth="1"/>
    <col min="3587" max="3587" width="31.33203125" style="168" customWidth="1"/>
    <col min="3588" max="3588" width="11.5546875" style="168"/>
    <col min="3589" max="3589" width="11" style="168" customWidth="1"/>
    <col min="3590" max="3590" width="11.5546875" style="168"/>
    <col min="3591" max="3591" width="15.5546875" style="168" customWidth="1"/>
    <col min="3592" max="3840" width="11.5546875" style="168"/>
    <col min="3841" max="3841" width="16.88671875" style="168" customWidth="1"/>
    <col min="3842" max="3842" width="54.88671875" style="168" customWidth="1"/>
    <col min="3843" max="3843" width="31.33203125" style="168" customWidth="1"/>
    <col min="3844" max="3844" width="11.5546875" style="168"/>
    <col min="3845" max="3845" width="11" style="168" customWidth="1"/>
    <col min="3846" max="3846" width="11.5546875" style="168"/>
    <col min="3847" max="3847" width="15.5546875" style="168" customWidth="1"/>
    <col min="3848" max="4096" width="11.5546875" style="168"/>
    <col min="4097" max="4097" width="16.88671875" style="168" customWidth="1"/>
    <col min="4098" max="4098" width="54.88671875" style="168" customWidth="1"/>
    <col min="4099" max="4099" width="31.33203125" style="168" customWidth="1"/>
    <col min="4100" max="4100" width="11.5546875" style="168"/>
    <col min="4101" max="4101" width="11" style="168" customWidth="1"/>
    <col min="4102" max="4102" width="11.5546875" style="168"/>
    <col min="4103" max="4103" width="15.5546875" style="168" customWidth="1"/>
    <col min="4104" max="4352" width="11.5546875" style="168"/>
    <col min="4353" max="4353" width="16.88671875" style="168" customWidth="1"/>
    <col min="4354" max="4354" width="54.88671875" style="168" customWidth="1"/>
    <col min="4355" max="4355" width="31.33203125" style="168" customWidth="1"/>
    <col min="4356" max="4356" width="11.5546875" style="168"/>
    <col min="4357" max="4357" width="11" style="168" customWidth="1"/>
    <col min="4358" max="4358" width="11.5546875" style="168"/>
    <col min="4359" max="4359" width="15.5546875" style="168" customWidth="1"/>
    <col min="4360" max="4608" width="11.5546875" style="168"/>
    <col min="4609" max="4609" width="16.88671875" style="168" customWidth="1"/>
    <col min="4610" max="4610" width="54.88671875" style="168" customWidth="1"/>
    <col min="4611" max="4611" width="31.33203125" style="168" customWidth="1"/>
    <col min="4612" max="4612" width="11.5546875" style="168"/>
    <col min="4613" max="4613" width="11" style="168" customWidth="1"/>
    <col min="4614" max="4614" width="11.5546875" style="168"/>
    <col min="4615" max="4615" width="15.5546875" style="168" customWidth="1"/>
    <col min="4616" max="4864" width="11.5546875" style="168"/>
    <col min="4865" max="4865" width="16.88671875" style="168" customWidth="1"/>
    <col min="4866" max="4866" width="54.88671875" style="168" customWidth="1"/>
    <col min="4867" max="4867" width="31.33203125" style="168" customWidth="1"/>
    <col min="4868" max="4868" width="11.5546875" style="168"/>
    <col min="4869" max="4869" width="11" style="168" customWidth="1"/>
    <col min="4870" max="4870" width="11.5546875" style="168"/>
    <col min="4871" max="4871" width="15.5546875" style="168" customWidth="1"/>
    <col min="4872" max="5120" width="11.5546875" style="168"/>
    <col min="5121" max="5121" width="16.88671875" style="168" customWidth="1"/>
    <col min="5122" max="5122" width="54.88671875" style="168" customWidth="1"/>
    <col min="5123" max="5123" width="31.33203125" style="168" customWidth="1"/>
    <col min="5124" max="5124" width="11.5546875" style="168"/>
    <col min="5125" max="5125" width="11" style="168" customWidth="1"/>
    <col min="5126" max="5126" width="11.5546875" style="168"/>
    <col min="5127" max="5127" width="15.5546875" style="168" customWidth="1"/>
    <col min="5128" max="5376" width="11.5546875" style="168"/>
    <col min="5377" max="5377" width="16.88671875" style="168" customWidth="1"/>
    <col min="5378" max="5378" width="54.88671875" style="168" customWidth="1"/>
    <col min="5379" max="5379" width="31.33203125" style="168" customWidth="1"/>
    <col min="5380" max="5380" width="11.5546875" style="168"/>
    <col min="5381" max="5381" width="11" style="168" customWidth="1"/>
    <col min="5382" max="5382" width="11.5546875" style="168"/>
    <col min="5383" max="5383" width="15.5546875" style="168" customWidth="1"/>
    <col min="5384" max="5632" width="11.5546875" style="168"/>
    <col min="5633" max="5633" width="16.88671875" style="168" customWidth="1"/>
    <col min="5634" max="5634" width="54.88671875" style="168" customWidth="1"/>
    <col min="5635" max="5635" width="31.33203125" style="168" customWidth="1"/>
    <col min="5636" max="5636" width="11.5546875" style="168"/>
    <col min="5637" max="5637" width="11" style="168" customWidth="1"/>
    <col min="5638" max="5638" width="11.5546875" style="168"/>
    <col min="5639" max="5639" width="15.5546875" style="168" customWidth="1"/>
    <col min="5640" max="5888" width="11.5546875" style="168"/>
    <col min="5889" max="5889" width="16.88671875" style="168" customWidth="1"/>
    <col min="5890" max="5890" width="54.88671875" style="168" customWidth="1"/>
    <col min="5891" max="5891" width="31.33203125" style="168" customWidth="1"/>
    <col min="5892" max="5892" width="11.5546875" style="168"/>
    <col min="5893" max="5893" width="11" style="168" customWidth="1"/>
    <col min="5894" max="5894" width="11.5546875" style="168"/>
    <col min="5895" max="5895" width="15.5546875" style="168" customWidth="1"/>
    <col min="5896" max="6144" width="11.5546875" style="168"/>
    <col min="6145" max="6145" width="16.88671875" style="168" customWidth="1"/>
    <col min="6146" max="6146" width="54.88671875" style="168" customWidth="1"/>
    <col min="6147" max="6147" width="31.33203125" style="168" customWidth="1"/>
    <col min="6148" max="6148" width="11.5546875" style="168"/>
    <col min="6149" max="6149" width="11" style="168" customWidth="1"/>
    <col min="6150" max="6150" width="11.5546875" style="168"/>
    <col min="6151" max="6151" width="15.5546875" style="168" customWidth="1"/>
    <col min="6152" max="6400" width="11.5546875" style="168"/>
    <col min="6401" max="6401" width="16.88671875" style="168" customWidth="1"/>
    <col min="6402" max="6402" width="54.88671875" style="168" customWidth="1"/>
    <col min="6403" max="6403" width="31.33203125" style="168" customWidth="1"/>
    <col min="6404" max="6404" width="11.5546875" style="168"/>
    <col min="6405" max="6405" width="11" style="168" customWidth="1"/>
    <col min="6406" max="6406" width="11.5546875" style="168"/>
    <col min="6407" max="6407" width="15.5546875" style="168" customWidth="1"/>
    <col min="6408" max="6656" width="11.5546875" style="168"/>
    <col min="6657" max="6657" width="16.88671875" style="168" customWidth="1"/>
    <col min="6658" max="6658" width="54.88671875" style="168" customWidth="1"/>
    <col min="6659" max="6659" width="31.33203125" style="168" customWidth="1"/>
    <col min="6660" max="6660" width="11.5546875" style="168"/>
    <col min="6661" max="6661" width="11" style="168" customWidth="1"/>
    <col min="6662" max="6662" width="11.5546875" style="168"/>
    <col min="6663" max="6663" width="15.5546875" style="168" customWidth="1"/>
    <col min="6664" max="6912" width="11.5546875" style="168"/>
    <col min="6913" max="6913" width="16.88671875" style="168" customWidth="1"/>
    <col min="6914" max="6914" width="54.88671875" style="168" customWidth="1"/>
    <col min="6915" max="6915" width="31.33203125" style="168" customWidth="1"/>
    <col min="6916" max="6916" width="11.5546875" style="168"/>
    <col min="6917" max="6917" width="11" style="168" customWidth="1"/>
    <col min="6918" max="6918" width="11.5546875" style="168"/>
    <col min="6919" max="6919" width="15.5546875" style="168" customWidth="1"/>
    <col min="6920" max="7168" width="11.5546875" style="168"/>
    <col min="7169" max="7169" width="16.88671875" style="168" customWidth="1"/>
    <col min="7170" max="7170" width="54.88671875" style="168" customWidth="1"/>
    <col min="7171" max="7171" width="31.33203125" style="168" customWidth="1"/>
    <col min="7172" max="7172" width="11.5546875" style="168"/>
    <col min="7173" max="7173" width="11" style="168" customWidth="1"/>
    <col min="7174" max="7174" width="11.5546875" style="168"/>
    <col min="7175" max="7175" width="15.5546875" style="168" customWidth="1"/>
    <col min="7176" max="7424" width="11.5546875" style="168"/>
    <col min="7425" max="7425" width="16.88671875" style="168" customWidth="1"/>
    <col min="7426" max="7426" width="54.88671875" style="168" customWidth="1"/>
    <col min="7427" max="7427" width="31.33203125" style="168" customWidth="1"/>
    <col min="7428" max="7428" width="11.5546875" style="168"/>
    <col min="7429" max="7429" width="11" style="168" customWidth="1"/>
    <col min="7430" max="7430" width="11.5546875" style="168"/>
    <col min="7431" max="7431" width="15.5546875" style="168" customWidth="1"/>
    <col min="7432" max="7680" width="11.5546875" style="168"/>
    <col min="7681" max="7681" width="16.88671875" style="168" customWidth="1"/>
    <col min="7682" max="7682" width="54.88671875" style="168" customWidth="1"/>
    <col min="7683" max="7683" width="31.33203125" style="168" customWidth="1"/>
    <col min="7684" max="7684" width="11.5546875" style="168"/>
    <col min="7685" max="7685" width="11" style="168" customWidth="1"/>
    <col min="7686" max="7686" width="11.5546875" style="168"/>
    <col min="7687" max="7687" width="15.5546875" style="168" customWidth="1"/>
    <col min="7688" max="7936" width="11.5546875" style="168"/>
    <col min="7937" max="7937" width="16.88671875" style="168" customWidth="1"/>
    <col min="7938" max="7938" width="54.88671875" style="168" customWidth="1"/>
    <col min="7939" max="7939" width="31.33203125" style="168" customWidth="1"/>
    <col min="7940" max="7940" width="11.5546875" style="168"/>
    <col min="7941" max="7941" width="11" style="168" customWidth="1"/>
    <col min="7942" max="7942" width="11.5546875" style="168"/>
    <col min="7943" max="7943" width="15.5546875" style="168" customWidth="1"/>
    <col min="7944" max="8192" width="11.5546875" style="168"/>
    <col min="8193" max="8193" width="16.88671875" style="168" customWidth="1"/>
    <col min="8194" max="8194" width="54.88671875" style="168" customWidth="1"/>
    <col min="8195" max="8195" width="31.33203125" style="168" customWidth="1"/>
    <col min="8196" max="8196" width="11.5546875" style="168"/>
    <col min="8197" max="8197" width="11" style="168" customWidth="1"/>
    <col min="8198" max="8198" width="11.5546875" style="168"/>
    <col min="8199" max="8199" width="15.5546875" style="168" customWidth="1"/>
    <col min="8200" max="8448" width="11.5546875" style="168"/>
    <col min="8449" max="8449" width="16.88671875" style="168" customWidth="1"/>
    <col min="8450" max="8450" width="54.88671875" style="168" customWidth="1"/>
    <col min="8451" max="8451" width="31.33203125" style="168" customWidth="1"/>
    <col min="8452" max="8452" width="11.5546875" style="168"/>
    <col min="8453" max="8453" width="11" style="168" customWidth="1"/>
    <col min="8454" max="8454" width="11.5546875" style="168"/>
    <col min="8455" max="8455" width="15.5546875" style="168" customWidth="1"/>
    <col min="8456" max="8704" width="11.5546875" style="168"/>
    <col min="8705" max="8705" width="16.88671875" style="168" customWidth="1"/>
    <col min="8706" max="8706" width="54.88671875" style="168" customWidth="1"/>
    <col min="8707" max="8707" width="31.33203125" style="168" customWidth="1"/>
    <col min="8708" max="8708" width="11.5546875" style="168"/>
    <col min="8709" max="8709" width="11" style="168" customWidth="1"/>
    <col min="8710" max="8710" width="11.5546875" style="168"/>
    <col min="8711" max="8711" width="15.5546875" style="168" customWidth="1"/>
    <col min="8712" max="8960" width="11.5546875" style="168"/>
    <col min="8961" max="8961" width="16.88671875" style="168" customWidth="1"/>
    <col min="8962" max="8962" width="54.88671875" style="168" customWidth="1"/>
    <col min="8963" max="8963" width="31.33203125" style="168" customWidth="1"/>
    <col min="8964" max="8964" width="11.5546875" style="168"/>
    <col min="8965" max="8965" width="11" style="168" customWidth="1"/>
    <col min="8966" max="8966" width="11.5546875" style="168"/>
    <col min="8967" max="8967" width="15.5546875" style="168" customWidth="1"/>
    <col min="8968" max="9216" width="11.5546875" style="168"/>
    <col min="9217" max="9217" width="16.88671875" style="168" customWidth="1"/>
    <col min="9218" max="9218" width="54.88671875" style="168" customWidth="1"/>
    <col min="9219" max="9219" width="31.33203125" style="168" customWidth="1"/>
    <col min="9220" max="9220" width="11.5546875" style="168"/>
    <col min="9221" max="9221" width="11" style="168" customWidth="1"/>
    <col min="9222" max="9222" width="11.5546875" style="168"/>
    <col min="9223" max="9223" width="15.5546875" style="168" customWidth="1"/>
    <col min="9224" max="9472" width="11.5546875" style="168"/>
    <col min="9473" max="9473" width="16.88671875" style="168" customWidth="1"/>
    <col min="9474" max="9474" width="54.88671875" style="168" customWidth="1"/>
    <col min="9475" max="9475" width="31.33203125" style="168" customWidth="1"/>
    <col min="9476" max="9476" width="11.5546875" style="168"/>
    <col min="9477" max="9477" width="11" style="168" customWidth="1"/>
    <col min="9478" max="9478" width="11.5546875" style="168"/>
    <col min="9479" max="9479" width="15.5546875" style="168" customWidth="1"/>
    <col min="9480" max="9728" width="11.5546875" style="168"/>
    <col min="9729" max="9729" width="16.88671875" style="168" customWidth="1"/>
    <col min="9730" max="9730" width="54.88671875" style="168" customWidth="1"/>
    <col min="9731" max="9731" width="31.33203125" style="168" customWidth="1"/>
    <col min="9732" max="9732" width="11.5546875" style="168"/>
    <col min="9733" max="9733" width="11" style="168" customWidth="1"/>
    <col min="9734" max="9734" width="11.5546875" style="168"/>
    <col min="9735" max="9735" width="15.5546875" style="168" customWidth="1"/>
    <col min="9736" max="9984" width="11.5546875" style="168"/>
    <col min="9985" max="9985" width="16.88671875" style="168" customWidth="1"/>
    <col min="9986" max="9986" width="54.88671875" style="168" customWidth="1"/>
    <col min="9987" max="9987" width="31.33203125" style="168" customWidth="1"/>
    <col min="9988" max="9988" width="11.5546875" style="168"/>
    <col min="9989" max="9989" width="11" style="168" customWidth="1"/>
    <col min="9990" max="9990" width="11.5546875" style="168"/>
    <col min="9991" max="9991" width="15.5546875" style="168" customWidth="1"/>
    <col min="9992" max="10240" width="11.5546875" style="168"/>
    <col min="10241" max="10241" width="16.88671875" style="168" customWidth="1"/>
    <col min="10242" max="10242" width="54.88671875" style="168" customWidth="1"/>
    <col min="10243" max="10243" width="31.33203125" style="168" customWidth="1"/>
    <col min="10244" max="10244" width="11.5546875" style="168"/>
    <col min="10245" max="10245" width="11" style="168" customWidth="1"/>
    <col min="10246" max="10246" width="11.5546875" style="168"/>
    <col min="10247" max="10247" width="15.5546875" style="168" customWidth="1"/>
    <col min="10248" max="10496" width="11.5546875" style="168"/>
    <col min="10497" max="10497" width="16.88671875" style="168" customWidth="1"/>
    <col min="10498" max="10498" width="54.88671875" style="168" customWidth="1"/>
    <col min="10499" max="10499" width="31.33203125" style="168" customWidth="1"/>
    <col min="10500" max="10500" width="11.5546875" style="168"/>
    <col min="10501" max="10501" width="11" style="168" customWidth="1"/>
    <col min="10502" max="10502" width="11.5546875" style="168"/>
    <col min="10503" max="10503" width="15.5546875" style="168" customWidth="1"/>
    <col min="10504" max="10752" width="11.5546875" style="168"/>
    <col min="10753" max="10753" width="16.88671875" style="168" customWidth="1"/>
    <col min="10754" max="10754" width="54.88671875" style="168" customWidth="1"/>
    <col min="10755" max="10755" width="31.33203125" style="168" customWidth="1"/>
    <col min="10756" max="10756" width="11.5546875" style="168"/>
    <col min="10757" max="10757" width="11" style="168" customWidth="1"/>
    <col min="10758" max="10758" width="11.5546875" style="168"/>
    <col min="10759" max="10759" width="15.5546875" style="168" customWidth="1"/>
    <col min="10760" max="11008" width="11.5546875" style="168"/>
    <col min="11009" max="11009" width="16.88671875" style="168" customWidth="1"/>
    <col min="11010" max="11010" width="54.88671875" style="168" customWidth="1"/>
    <col min="11011" max="11011" width="31.33203125" style="168" customWidth="1"/>
    <col min="11012" max="11012" width="11.5546875" style="168"/>
    <col min="11013" max="11013" width="11" style="168" customWidth="1"/>
    <col min="11014" max="11014" width="11.5546875" style="168"/>
    <col min="11015" max="11015" width="15.5546875" style="168" customWidth="1"/>
    <col min="11016" max="11264" width="11.5546875" style="168"/>
    <col min="11265" max="11265" width="16.88671875" style="168" customWidth="1"/>
    <col min="11266" max="11266" width="54.88671875" style="168" customWidth="1"/>
    <col min="11267" max="11267" width="31.33203125" style="168" customWidth="1"/>
    <col min="11268" max="11268" width="11.5546875" style="168"/>
    <col min="11269" max="11269" width="11" style="168" customWidth="1"/>
    <col min="11270" max="11270" width="11.5546875" style="168"/>
    <col min="11271" max="11271" width="15.5546875" style="168" customWidth="1"/>
    <col min="11272" max="11520" width="11.5546875" style="168"/>
    <col min="11521" max="11521" width="16.88671875" style="168" customWidth="1"/>
    <col min="11522" max="11522" width="54.88671875" style="168" customWidth="1"/>
    <col min="11523" max="11523" width="31.33203125" style="168" customWidth="1"/>
    <col min="11524" max="11524" width="11.5546875" style="168"/>
    <col min="11525" max="11525" width="11" style="168" customWidth="1"/>
    <col min="11526" max="11526" width="11.5546875" style="168"/>
    <col min="11527" max="11527" width="15.5546875" style="168" customWidth="1"/>
    <col min="11528" max="11776" width="11.5546875" style="168"/>
    <col min="11777" max="11777" width="16.88671875" style="168" customWidth="1"/>
    <col min="11778" max="11778" width="54.88671875" style="168" customWidth="1"/>
    <col min="11779" max="11779" width="31.33203125" style="168" customWidth="1"/>
    <col min="11780" max="11780" width="11.5546875" style="168"/>
    <col min="11781" max="11781" width="11" style="168" customWidth="1"/>
    <col min="11782" max="11782" width="11.5546875" style="168"/>
    <col min="11783" max="11783" width="15.5546875" style="168" customWidth="1"/>
    <col min="11784" max="12032" width="11.5546875" style="168"/>
    <col min="12033" max="12033" width="16.88671875" style="168" customWidth="1"/>
    <col min="12034" max="12034" width="54.88671875" style="168" customWidth="1"/>
    <col min="12035" max="12035" width="31.33203125" style="168" customWidth="1"/>
    <col min="12036" max="12036" width="11.5546875" style="168"/>
    <col min="12037" max="12037" width="11" style="168" customWidth="1"/>
    <col min="12038" max="12038" width="11.5546875" style="168"/>
    <col min="12039" max="12039" width="15.5546875" style="168" customWidth="1"/>
    <col min="12040" max="12288" width="11.5546875" style="168"/>
    <col min="12289" max="12289" width="16.88671875" style="168" customWidth="1"/>
    <col min="12290" max="12290" width="54.88671875" style="168" customWidth="1"/>
    <col min="12291" max="12291" width="31.33203125" style="168" customWidth="1"/>
    <col min="12292" max="12292" width="11.5546875" style="168"/>
    <col min="12293" max="12293" width="11" style="168" customWidth="1"/>
    <col min="12294" max="12294" width="11.5546875" style="168"/>
    <col min="12295" max="12295" width="15.5546875" style="168" customWidth="1"/>
    <col min="12296" max="12544" width="11.5546875" style="168"/>
    <col min="12545" max="12545" width="16.88671875" style="168" customWidth="1"/>
    <col min="12546" max="12546" width="54.88671875" style="168" customWidth="1"/>
    <col min="12547" max="12547" width="31.33203125" style="168" customWidth="1"/>
    <col min="12548" max="12548" width="11.5546875" style="168"/>
    <col min="12549" max="12549" width="11" style="168" customWidth="1"/>
    <col min="12550" max="12550" width="11.5546875" style="168"/>
    <col min="12551" max="12551" width="15.5546875" style="168" customWidth="1"/>
    <col min="12552" max="12800" width="11.5546875" style="168"/>
    <col min="12801" max="12801" width="16.88671875" style="168" customWidth="1"/>
    <col min="12802" max="12802" width="54.88671875" style="168" customWidth="1"/>
    <col min="12803" max="12803" width="31.33203125" style="168" customWidth="1"/>
    <col min="12804" max="12804" width="11.5546875" style="168"/>
    <col min="12805" max="12805" width="11" style="168" customWidth="1"/>
    <col min="12806" max="12806" width="11.5546875" style="168"/>
    <col min="12807" max="12807" width="15.5546875" style="168" customWidth="1"/>
    <col min="12808" max="13056" width="11.5546875" style="168"/>
    <col min="13057" max="13057" width="16.88671875" style="168" customWidth="1"/>
    <col min="13058" max="13058" width="54.88671875" style="168" customWidth="1"/>
    <col min="13059" max="13059" width="31.33203125" style="168" customWidth="1"/>
    <col min="13060" max="13060" width="11.5546875" style="168"/>
    <col min="13061" max="13061" width="11" style="168" customWidth="1"/>
    <col min="13062" max="13062" width="11.5546875" style="168"/>
    <col min="13063" max="13063" width="15.5546875" style="168" customWidth="1"/>
    <col min="13064" max="13312" width="11.5546875" style="168"/>
    <col min="13313" max="13313" width="16.88671875" style="168" customWidth="1"/>
    <col min="13314" max="13314" width="54.88671875" style="168" customWidth="1"/>
    <col min="13315" max="13315" width="31.33203125" style="168" customWidth="1"/>
    <col min="13316" max="13316" width="11.5546875" style="168"/>
    <col min="13317" max="13317" width="11" style="168" customWidth="1"/>
    <col min="13318" max="13318" width="11.5546875" style="168"/>
    <col min="13319" max="13319" width="15.5546875" style="168" customWidth="1"/>
    <col min="13320" max="13568" width="11.5546875" style="168"/>
    <col min="13569" max="13569" width="16.88671875" style="168" customWidth="1"/>
    <col min="13570" max="13570" width="54.88671875" style="168" customWidth="1"/>
    <col min="13571" max="13571" width="31.33203125" style="168" customWidth="1"/>
    <col min="13572" max="13572" width="11.5546875" style="168"/>
    <col min="13573" max="13573" width="11" style="168" customWidth="1"/>
    <col min="13574" max="13574" width="11.5546875" style="168"/>
    <col min="13575" max="13575" width="15.5546875" style="168" customWidth="1"/>
    <col min="13576" max="13824" width="11.5546875" style="168"/>
    <col min="13825" max="13825" width="16.88671875" style="168" customWidth="1"/>
    <col min="13826" max="13826" width="54.88671875" style="168" customWidth="1"/>
    <col min="13827" max="13827" width="31.33203125" style="168" customWidth="1"/>
    <col min="13828" max="13828" width="11.5546875" style="168"/>
    <col min="13829" max="13829" width="11" style="168" customWidth="1"/>
    <col min="13830" max="13830" width="11.5546875" style="168"/>
    <col min="13831" max="13831" width="15.5546875" style="168" customWidth="1"/>
    <col min="13832" max="14080" width="11.5546875" style="168"/>
    <col min="14081" max="14081" width="16.88671875" style="168" customWidth="1"/>
    <col min="14082" max="14082" width="54.88671875" style="168" customWidth="1"/>
    <col min="14083" max="14083" width="31.33203125" style="168" customWidth="1"/>
    <col min="14084" max="14084" width="11.5546875" style="168"/>
    <col min="14085" max="14085" width="11" style="168" customWidth="1"/>
    <col min="14086" max="14086" width="11.5546875" style="168"/>
    <col min="14087" max="14087" width="15.5546875" style="168" customWidth="1"/>
    <col min="14088" max="14336" width="11.5546875" style="168"/>
    <col min="14337" max="14337" width="16.88671875" style="168" customWidth="1"/>
    <col min="14338" max="14338" width="54.88671875" style="168" customWidth="1"/>
    <col min="14339" max="14339" width="31.33203125" style="168" customWidth="1"/>
    <col min="14340" max="14340" width="11.5546875" style="168"/>
    <col min="14341" max="14341" width="11" style="168" customWidth="1"/>
    <col min="14342" max="14342" width="11.5546875" style="168"/>
    <col min="14343" max="14343" width="15.5546875" style="168" customWidth="1"/>
    <col min="14344" max="14592" width="11.5546875" style="168"/>
    <col min="14593" max="14593" width="16.88671875" style="168" customWidth="1"/>
    <col min="14594" max="14594" width="54.88671875" style="168" customWidth="1"/>
    <col min="14595" max="14595" width="31.33203125" style="168" customWidth="1"/>
    <col min="14596" max="14596" width="11.5546875" style="168"/>
    <col min="14597" max="14597" width="11" style="168" customWidth="1"/>
    <col min="14598" max="14598" width="11.5546875" style="168"/>
    <col min="14599" max="14599" width="15.5546875" style="168" customWidth="1"/>
    <col min="14600" max="14848" width="11.5546875" style="168"/>
    <col min="14849" max="14849" width="16.88671875" style="168" customWidth="1"/>
    <col min="14850" max="14850" width="54.88671875" style="168" customWidth="1"/>
    <col min="14851" max="14851" width="31.33203125" style="168" customWidth="1"/>
    <col min="14852" max="14852" width="11.5546875" style="168"/>
    <col min="14853" max="14853" width="11" style="168" customWidth="1"/>
    <col min="14854" max="14854" width="11.5546875" style="168"/>
    <col min="14855" max="14855" width="15.5546875" style="168" customWidth="1"/>
    <col min="14856" max="15104" width="11.5546875" style="168"/>
    <col min="15105" max="15105" width="16.88671875" style="168" customWidth="1"/>
    <col min="15106" max="15106" width="54.88671875" style="168" customWidth="1"/>
    <col min="15107" max="15107" width="31.33203125" style="168" customWidth="1"/>
    <col min="15108" max="15108" width="11.5546875" style="168"/>
    <col min="15109" max="15109" width="11" style="168" customWidth="1"/>
    <col min="15110" max="15110" width="11.5546875" style="168"/>
    <col min="15111" max="15111" width="15.5546875" style="168" customWidth="1"/>
    <col min="15112" max="15360" width="11.5546875" style="168"/>
    <col min="15361" max="15361" width="16.88671875" style="168" customWidth="1"/>
    <col min="15362" max="15362" width="54.88671875" style="168" customWidth="1"/>
    <col min="15363" max="15363" width="31.33203125" style="168" customWidth="1"/>
    <col min="15364" max="15364" width="11.5546875" style="168"/>
    <col min="15365" max="15365" width="11" style="168" customWidth="1"/>
    <col min="15366" max="15366" width="11.5546875" style="168"/>
    <col min="15367" max="15367" width="15.5546875" style="168" customWidth="1"/>
    <col min="15368" max="15616" width="11.5546875" style="168"/>
    <col min="15617" max="15617" width="16.88671875" style="168" customWidth="1"/>
    <col min="15618" max="15618" width="54.88671875" style="168" customWidth="1"/>
    <col min="15619" max="15619" width="31.33203125" style="168" customWidth="1"/>
    <col min="15620" max="15620" width="11.5546875" style="168"/>
    <col min="15621" max="15621" width="11" style="168" customWidth="1"/>
    <col min="15622" max="15622" width="11.5546875" style="168"/>
    <col min="15623" max="15623" width="15.5546875" style="168" customWidth="1"/>
    <col min="15624" max="15872" width="11.5546875" style="168"/>
    <col min="15873" max="15873" width="16.88671875" style="168" customWidth="1"/>
    <col min="15874" max="15874" width="54.88671875" style="168" customWidth="1"/>
    <col min="15875" max="15875" width="31.33203125" style="168" customWidth="1"/>
    <col min="15876" max="15876" width="11.5546875" style="168"/>
    <col min="15877" max="15877" width="11" style="168" customWidth="1"/>
    <col min="15878" max="15878" width="11.5546875" style="168"/>
    <col min="15879" max="15879" width="15.5546875" style="168" customWidth="1"/>
    <col min="15880" max="16128" width="11.5546875" style="168"/>
    <col min="16129" max="16129" width="16.88671875" style="168" customWidth="1"/>
    <col min="16130" max="16130" width="54.88671875" style="168" customWidth="1"/>
    <col min="16131" max="16131" width="31.33203125" style="168" customWidth="1"/>
    <col min="16132" max="16132" width="11.5546875" style="168"/>
    <col min="16133" max="16133" width="11" style="168" customWidth="1"/>
    <col min="16134" max="16134" width="11.5546875" style="168"/>
    <col min="16135" max="16135" width="15.5546875" style="168" customWidth="1"/>
    <col min="16136" max="16384" width="11.5546875" style="168"/>
  </cols>
  <sheetData>
    <row r="1" spans="1:9" ht="14.4">
      <c r="A1" s="83" t="s">
        <v>101</v>
      </c>
      <c r="B1" s="83"/>
      <c r="C1" s="83"/>
      <c r="D1" s="84"/>
      <c r="E1" s="85"/>
      <c r="F1" s="471" t="s">
        <v>102</v>
      </c>
    </row>
    <row r="2" spans="1:9">
      <c r="A2" s="84"/>
      <c r="B2" s="86"/>
      <c r="C2" s="86"/>
      <c r="D2" s="84"/>
      <c r="E2" s="84"/>
      <c r="F2" s="84"/>
    </row>
    <row r="3" spans="1:9">
      <c r="A3" s="83" t="s">
        <v>103</v>
      </c>
      <c r="B3" s="87" t="s">
        <v>104</v>
      </c>
      <c r="C3" s="84"/>
      <c r="D3" s="84"/>
      <c r="E3" s="84"/>
      <c r="F3" s="84"/>
    </row>
    <row r="4" spans="1:9">
      <c r="A4" s="83" t="s">
        <v>105</v>
      </c>
      <c r="B4" s="87" t="s">
        <v>106</v>
      </c>
      <c r="C4" s="84"/>
      <c r="D4" s="84"/>
      <c r="E4" s="84"/>
      <c r="F4" s="84"/>
    </row>
    <row r="5" spans="1:9">
      <c r="A5" s="83" t="s">
        <v>210</v>
      </c>
      <c r="B5" s="87">
        <v>2023</v>
      </c>
      <c r="C5" s="84"/>
      <c r="D5" s="84"/>
      <c r="E5" s="84"/>
      <c r="F5" s="84"/>
    </row>
    <row r="6" spans="1:9">
      <c r="A6" s="84"/>
      <c r="B6" s="86"/>
      <c r="C6" s="86"/>
      <c r="D6" s="84"/>
      <c r="E6" s="84"/>
      <c r="F6" s="84"/>
    </row>
    <row r="7" spans="1:9">
      <c r="A7" s="83" t="s">
        <v>403</v>
      </c>
      <c r="B7" s="83"/>
      <c r="C7" s="83"/>
      <c r="D7" s="84"/>
      <c r="E7" s="85"/>
      <c r="F7" s="84"/>
    </row>
    <row r="8" spans="1:9">
      <c r="A8" s="86" t="s">
        <v>211</v>
      </c>
      <c r="B8" s="83"/>
      <c r="C8" s="83"/>
      <c r="D8" s="84"/>
      <c r="E8" s="84"/>
      <c r="F8" s="84"/>
    </row>
    <row r="9" spans="1:9">
      <c r="A9" s="86"/>
      <c r="B9" s="83"/>
      <c r="C9" s="83"/>
      <c r="D9" s="84"/>
      <c r="E9" s="84"/>
      <c r="F9" s="84"/>
    </row>
    <row r="10" spans="1:9">
      <c r="A10" s="86"/>
      <c r="B10" s="83"/>
      <c r="C10" s="83"/>
      <c r="D10" s="84"/>
      <c r="E10" s="84"/>
      <c r="F10" s="84"/>
    </row>
    <row r="11" spans="1:9">
      <c r="A11" s="88" t="s">
        <v>212</v>
      </c>
      <c r="B11" s="89"/>
      <c r="C11" s="89"/>
      <c r="D11" s="84"/>
      <c r="E11" s="84"/>
      <c r="F11" s="84"/>
    </row>
    <row r="12" spans="1:9">
      <c r="A12" s="83" t="s">
        <v>213</v>
      </c>
      <c r="B12" s="89"/>
      <c r="C12" s="89"/>
      <c r="D12" s="84"/>
      <c r="E12" s="84"/>
      <c r="F12" s="84"/>
    </row>
    <row r="13" spans="1:9">
      <c r="A13" s="83"/>
      <c r="B13" s="89"/>
      <c r="C13" s="89"/>
      <c r="D13" s="84"/>
      <c r="E13" s="84"/>
      <c r="F13" s="84"/>
    </row>
    <row r="14" spans="1:9" ht="51">
      <c r="A14" s="90" t="s">
        <v>214</v>
      </c>
      <c r="B14" s="532" t="s">
        <v>190</v>
      </c>
      <c r="C14" s="532"/>
      <c r="D14" s="532"/>
      <c r="E14" s="90" t="s">
        <v>215</v>
      </c>
      <c r="F14" s="90" t="s">
        <v>750</v>
      </c>
      <c r="G14" s="90" t="s">
        <v>751</v>
      </c>
      <c r="H14" s="90" t="s">
        <v>147</v>
      </c>
      <c r="I14" s="90" t="s">
        <v>217</v>
      </c>
    </row>
    <row r="15" spans="1:9">
      <c r="A15" s="91">
        <v>7992</v>
      </c>
      <c r="B15" s="533" t="s">
        <v>218</v>
      </c>
      <c r="C15" s="533"/>
      <c r="D15" s="533"/>
      <c r="E15" s="92" t="s">
        <v>123</v>
      </c>
      <c r="F15" s="93">
        <v>0</v>
      </c>
      <c r="G15" s="56"/>
      <c r="H15" s="56"/>
      <c r="I15" s="56"/>
    </row>
    <row r="16" spans="1:9">
      <c r="A16" s="91">
        <v>7185</v>
      </c>
      <c r="B16" s="533" t="s">
        <v>219</v>
      </c>
      <c r="C16" s="533"/>
      <c r="D16" s="533"/>
      <c r="E16" s="92" t="s">
        <v>220</v>
      </c>
      <c r="F16" s="93">
        <v>0</v>
      </c>
      <c r="G16" s="56"/>
      <c r="H16" s="56"/>
      <c r="I16" s="56"/>
    </row>
    <row r="17" spans="1:9">
      <c r="A17" s="94" t="s">
        <v>221</v>
      </c>
      <c r="B17" s="534" t="s">
        <v>222</v>
      </c>
      <c r="C17" s="534"/>
      <c r="D17" s="534"/>
      <c r="E17" s="96" t="s">
        <v>223</v>
      </c>
      <c r="F17" s="97">
        <f>+F15-F16</f>
        <v>0</v>
      </c>
      <c r="G17" s="56"/>
      <c r="H17" s="56"/>
      <c r="I17" s="56"/>
    </row>
    <row r="18" spans="1:9">
      <c r="A18" s="91" t="s">
        <v>221</v>
      </c>
      <c r="B18" s="533" t="s">
        <v>224</v>
      </c>
      <c r="C18" s="533"/>
      <c r="D18" s="533"/>
      <c r="E18" s="92" t="s">
        <v>225</v>
      </c>
      <c r="F18" s="98">
        <v>0.02</v>
      </c>
      <c r="G18" s="56"/>
      <c r="H18" s="56"/>
      <c r="I18" s="56"/>
    </row>
    <row r="19" spans="1:9">
      <c r="A19" s="94" t="s">
        <v>221</v>
      </c>
      <c r="B19" s="534" t="s">
        <v>226</v>
      </c>
      <c r="C19" s="534"/>
      <c r="D19" s="534"/>
      <c r="E19" s="96" t="s">
        <v>227</v>
      </c>
      <c r="F19" s="99">
        <f>F17*F18</f>
        <v>0</v>
      </c>
      <c r="G19" s="56"/>
      <c r="H19" s="56"/>
      <c r="I19" s="56"/>
    </row>
    <row r="20" spans="1:9">
      <c r="A20" s="100"/>
      <c r="B20" s="535"/>
      <c r="C20" s="535"/>
      <c r="D20" s="535"/>
      <c r="E20" s="101"/>
      <c r="F20" s="102"/>
      <c r="G20" s="56"/>
      <c r="H20" s="56"/>
      <c r="I20" s="56"/>
    </row>
    <row r="21" spans="1:9">
      <c r="A21" s="91">
        <v>7185</v>
      </c>
      <c r="B21" s="533" t="s">
        <v>219</v>
      </c>
      <c r="C21" s="533"/>
      <c r="D21" s="533"/>
      <c r="E21" s="92" t="s">
        <v>228</v>
      </c>
      <c r="F21" s="103">
        <v>0</v>
      </c>
      <c r="G21" s="56"/>
      <c r="H21" s="56"/>
      <c r="I21" s="56"/>
    </row>
    <row r="22" spans="1:9">
      <c r="A22" s="91">
        <v>7186</v>
      </c>
      <c r="B22" s="533" t="s">
        <v>229</v>
      </c>
      <c r="C22" s="533"/>
      <c r="D22" s="533"/>
      <c r="E22" s="92" t="s">
        <v>230</v>
      </c>
      <c r="F22" s="103">
        <v>0</v>
      </c>
      <c r="G22" s="56"/>
      <c r="H22" s="56"/>
      <c r="I22" s="56"/>
    </row>
    <row r="23" spans="1:9">
      <c r="A23" s="94" t="s">
        <v>221</v>
      </c>
      <c r="B23" s="534" t="s">
        <v>231</v>
      </c>
      <c r="C23" s="534"/>
      <c r="D23" s="534"/>
      <c r="E23" s="96" t="s">
        <v>232</v>
      </c>
      <c r="F23" s="99">
        <f>+F21-F22</f>
        <v>0</v>
      </c>
      <c r="G23" s="56"/>
      <c r="H23" s="56"/>
      <c r="I23" s="56"/>
    </row>
    <row r="24" spans="1:9">
      <c r="A24" s="100"/>
      <c r="B24" s="535"/>
      <c r="C24" s="535"/>
      <c r="D24" s="535"/>
      <c r="E24" s="101"/>
      <c r="F24" s="104"/>
      <c r="G24" s="56"/>
      <c r="H24" s="56"/>
      <c r="I24" s="56"/>
    </row>
    <row r="25" spans="1:9">
      <c r="A25" s="90" t="s">
        <v>221</v>
      </c>
      <c r="B25" s="536" t="s">
        <v>233</v>
      </c>
      <c r="C25" s="536"/>
      <c r="D25" s="536"/>
      <c r="E25" s="105" t="s">
        <v>234</v>
      </c>
      <c r="F25" s="106">
        <f>IF((F23-F19)&lt;=0,0,(F23-F19))</f>
        <v>0</v>
      </c>
      <c r="G25" s="56"/>
      <c r="H25" s="56"/>
      <c r="I25" s="56"/>
    </row>
    <row r="28" spans="1:9">
      <c r="A28" s="88" t="s">
        <v>235</v>
      </c>
      <c r="B28" s="107"/>
      <c r="C28" s="107"/>
      <c r="D28" s="84"/>
      <c r="E28" s="84"/>
      <c r="F28" s="84"/>
    </row>
    <row r="29" spans="1:9">
      <c r="A29" s="83" t="s">
        <v>236</v>
      </c>
      <c r="B29" s="89"/>
      <c r="C29" s="83"/>
      <c r="D29" s="83"/>
      <c r="E29" s="84"/>
      <c r="F29" s="84"/>
    </row>
    <row r="30" spans="1:9">
      <c r="A30" s="84"/>
      <c r="B30" s="107"/>
      <c r="C30" s="84"/>
      <c r="D30" s="84"/>
      <c r="E30" s="84"/>
      <c r="F30" s="84"/>
    </row>
    <row r="31" spans="1:9" ht="40.799999999999997">
      <c r="A31" s="90" t="s">
        <v>214</v>
      </c>
      <c r="B31" s="532" t="s">
        <v>190</v>
      </c>
      <c r="C31" s="532"/>
      <c r="D31" s="532"/>
      <c r="E31" s="90" t="s">
        <v>215</v>
      </c>
      <c r="F31" s="90" t="s">
        <v>216</v>
      </c>
      <c r="G31" s="90" t="s">
        <v>113</v>
      </c>
    </row>
    <row r="32" spans="1:9">
      <c r="A32" s="108">
        <v>6999</v>
      </c>
      <c r="B32" s="533" t="s">
        <v>237</v>
      </c>
      <c r="C32" s="533"/>
      <c r="D32" s="533"/>
      <c r="E32" s="92" t="s">
        <v>123</v>
      </c>
      <c r="F32" s="109">
        <v>0</v>
      </c>
      <c r="G32" s="56"/>
    </row>
    <row r="33" spans="1:7">
      <c r="A33" s="108">
        <v>804</v>
      </c>
      <c r="B33" s="533" t="s">
        <v>193</v>
      </c>
      <c r="C33" s="533"/>
      <c r="D33" s="533"/>
      <c r="E33" s="92" t="s">
        <v>220</v>
      </c>
      <c r="F33" s="109">
        <v>0</v>
      </c>
      <c r="G33" s="56"/>
    </row>
    <row r="34" spans="1:7">
      <c r="A34" s="108">
        <v>805</v>
      </c>
      <c r="B34" s="533" t="s">
        <v>194</v>
      </c>
      <c r="C34" s="533"/>
      <c r="D34" s="533"/>
      <c r="E34" s="92" t="s">
        <v>238</v>
      </c>
      <c r="F34" s="109">
        <v>0</v>
      </c>
      <c r="G34" s="56"/>
    </row>
    <row r="35" spans="1:7">
      <c r="A35" s="108">
        <v>812</v>
      </c>
      <c r="B35" s="533" t="s">
        <v>195</v>
      </c>
      <c r="C35" s="533"/>
      <c r="D35" s="533"/>
      <c r="E35" s="92" t="s">
        <v>225</v>
      </c>
      <c r="F35" s="109">
        <v>0</v>
      </c>
      <c r="G35" s="56"/>
    </row>
    <row r="36" spans="1:7">
      <c r="A36" s="108">
        <v>1116</v>
      </c>
      <c r="B36" s="533" t="s">
        <v>239</v>
      </c>
      <c r="C36" s="533"/>
      <c r="D36" s="533"/>
      <c r="E36" s="92" t="s">
        <v>240</v>
      </c>
      <c r="F36" s="109">
        <v>0</v>
      </c>
      <c r="G36" s="56"/>
    </row>
    <row r="37" spans="1:7" ht="21" customHeight="1">
      <c r="A37" s="108">
        <v>828</v>
      </c>
      <c r="B37" s="533" t="s">
        <v>241</v>
      </c>
      <c r="C37" s="533"/>
      <c r="D37" s="533"/>
      <c r="E37" s="92" t="s">
        <v>228</v>
      </c>
      <c r="F37" s="109">
        <v>0</v>
      </c>
      <c r="G37" s="56"/>
    </row>
    <row r="38" spans="1:7">
      <c r="A38" s="108">
        <v>834</v>
      </c>
      <c r="B38" s="533" t="s">
        <v>242</v>
      </c>
      <c r="C38" s="533"/>
      <c r="D38" s="533"/>
      <c r="E38" s="92" t="s">
        <v>230</v>
      </c>
      <c r="F38" s="109">
        <v>0</v>
      </c>
      <c r="G38" s="56"/>
    </row>
    <row r="39" spans="1:7">
      <c r="A39" s="108">
        <v>1117</v>
      </c>
      <c r="B39" s="533" t="s">
        <v>243</v>
      </c>
      <c r="C39" s="533"/>
      <c r="D39" s="533"/>
      <c r="E39" s="92" t="s">
        <v>244</v>
      </c>
      <c r="F39" s="109">
        <v>0</v>
      </c>
      <c r="G39" s="56"/>
    </row>
    <row r="40" spans="1:7" ht="22.95" customHeight="1">
      <c r="A40" s="108">
        <v>829</v>
      </c>
      <c r="B40" s="533" t="s">
        <v>245</v>
      </c>
      <c r="C40" s="533"/>
      <c r="D40" s="533"/>
      <c r="E40" s="92" t="s">
        <v>246</v>
      </c>
      <c r="F40" s="109">
        <v>0</v>
      </c>
      <c r="G40" s="56"/>
    </row>
    <row r="41" spans="1:7">
      <c r="A41" s="108">
        <v>835</v>
      </c>
      <c r="B41" s="533" t="s">
        <v>247</v>
      </c>
      <c r="C41" s="533"/>
      <c r="D41" s="533"/>
      <c r="E41" s="92" t="s">
        <v>248</v>
      </c>
      <c r="F41" s="109">
        <v>0</v>
      </c>
      <c r="G41" s="56"/>
    </row>
    <row r="42" spans="1:7" ht="20.399999999999999">
      <c r="A42" s="94" t="s">
        <v>221</v>
      </c>
      <c r="B42" s="534" t="s">
        <v>249</v>
      </c>
      <c r="C42" s="534"/>
      <c r="D42" s="534"/>
      <c r="E42" s="96" t="s">
        <v>250</v>
      </c>
      <c r="F42" s="99">
        <f>+F32-F33-F34-F35-F36-F37-F38+F39+F40+F41</f>
        <v>0</v>
      </c>
      <c r="G42" s="56"/>
    </row>
    <row r="43" spans="1:7">
      <c r="A43" s="91" t="s">
        <v>221</v>
      </c>
      <c r="B43" s="533" t="s">
        <v>251</v>
      </c>
      <c r="C43" s="533"/>
      <c r="D43" s="533"/>
      <c r="E43" s="92" t="s">
        <v>252</v>
      </c>
      <c r="F43" s="110">
        <v>0.03</v>
      </c>
      <c r="G43" s="56"/>
    </row>
    <row r="44" spans="1:7">
      <c r="A44" s="94" t="s">
        <v>221</v>
      </c>
      <c r="B44" s="534" t="s">
        <v>253</v>
      </c>
      <c r="C44" s="534"/>
      <c r="D44" s="534"/>
      <c r="E44" s="96" t="s">
        <v>254</v>
      </c>
      <c r="F44" s="111">
        <f>+F42*F43</f>
        <v>0</v>
      </c>
      <c r="G44" s="56"/>
    </row>
    <row r="45" spans="1:7">
      <c r="A45" s="112"/>
      <c r="B45" s="535"/>
      <c r="C45" s="535"/>
      <c r="D45" s="535"/>
      <c r="E45" s="113"/>
      <c r="F45" s="114"/>
      <c r="G45" s="56"/>
    </row>
    <row r="46" spans="1:7">
      <c r="A46" s="91">
        <v>7182</v>
      </c>
      <c r="B46" s="533" t="s">
        <v>255</v>
      </c>
      <c r="C46" s="533"/>
      <c r="D46" s="533"/>
      <c r="E46" s="92" t="s">
        <v>256</v>
      </c>
      <c r="F46" s="109">
        <v>0</v>
      </c>
      <c r="G46" s="56"/>
    </row>
    <row r="47" spans="1:7">
      <c r="A47" s="91">
        <v>7183</v>
      </c>
      <c r="B47" s="533" t="s">
        <v>257</v>
      </c>
      <c r="C47" s="533"/>
      <c r="D47" s="533"/>
      <c r="E47" s="92" t="s">
        <v>258</v>
      </c>
      <c r="F47" s="109">
        <v>0</v>
      </c>
      <c r="G47" s="56"/>
    </row>
    <row r="48" spans="1:7">
      <c r="A48" s="94" t="s">
        <v>221</v>
      </c>
      <c r="B48" s="534" t="s">
        <v>259</v>
      </c>
      <c r="C48" s="534"/>
      <c r="D48" s="534"/>
      <c r="E48" s="96" t="s">
        <v>260</v>
      </c>
      <c r="F48" s="111">
        <f>+F46-F47</f>
        <v>0</v>
      </c>
      <c r="G48" s="56"/>
    </row>
    <row r="49" spans="1:7">
      <c r="A49" s="112"/>
      <c r="B49" s="535"/>
      <c r="C49" s="535"/>
      <c r="D49" s="535"/>
      <c r="E49" s="113"/>
      <c r="F49" s="114"/>
      <c r="G49" s="56"/>
    </row>
    <row r="50" spans="1:7">
      <c r="A50" s="115" t="s">
        <v>221</v>
      </c>
      <c r="B50" s="536" t="s">
        <v>261</v>
      </c>
      <c r="C50" s="536"/>
      <c r="D50" s="536"/>
      <c r="E50" s="105" t="s">
        <v>262</v>
      </c>
      <c r="F50" s="106">
        <f>IF((F48-F44)&lt;=0,0,(F48-F44))</f>
        <v>0</v>
      </c>
      <c r="G50" s="56"/>
    </row>
    <row r="51" spans="1:7">
      <c r="A51" s="84"/>
      <c r="B51" s="107"/>
      <c r="C51" s="107"/>
      <c r="D51" s="84"/>
      <c r="E51" s="84"/>
      <c r="F51" s="84"/>
    </row>
    <row r="52" spans="1:7">
      <c r="A52" s="88" t="s">
        <v>263</v>
      </c>
      <c r="B52" s="107"/>
      <c r="C52" s="107"/>
      <c r="D52" s="182"/>
      <c r="E52" s="182"/>
      <c r="F52" s="84"/>
    </row>
    <row r="53" spans="1:7">
      <c r="A53" s="83" t="s">
        <v>264</v>
      </c>
      <c r="B53" s="107"/>
      <c r="C53" s="107"/>
      <c r="D53" s="84"/>
      <c r="E53" s="84"/>
      <c r="F53" s="84"/>
    </row>
    <row r="54" spans="1:7">
      <c r="A54" s="83"/>
      <c r="B54" s="107"/>
      <c r="C54" s="107"/>
      <c r="D54" s="84"/>
      <c r="E54" s="84"/>
      <c r="F54" s="84"/>
    </row>
    <row r="55" spans="1:7" ht="40.799999999999997">
      <c r="A55" s="90" t="s">
        <v>214</v>
      </c>
      <c r="B55" s="532" t="s">
        <v>190</v>
      </c>
      <c r="C55" s="532"/>
      <c r="D55" s="532"/>
      <c r="E55" s="90" t="s">
        <v>215</v>
      </c>
      <c r="F55" s="90" t="s">
        <v>216</v>
      </c>
      <c r="G55" s="90" t="s">
        <v>113</v>
      </c>
    </row>
    <row r="56" spans="1:7">
      <c r="A56" s="108" t="s">
        <v>221</v>
      </c>
      <c r="B56" s="533" t="s">
        <v>265</v>
      </c>
      <c r="C56" s="533"/>
      <c r="D56" s="533"/>
      <c r="E56" s="92" t="s">
        <v>123</v>
      </c>
      <c r="F56" s="116">
        <v>0</v>
      </c>
      <c r="G56" s="56"/>
    </row>
    <row r="57" spans="1:7">
      <c r="A57" s="91" t="s">
        <v>266</v>
      </c>
      <c r="B57" s="533" t="s">
        <v>267</v>
      </c>
      <c r="C57" s="533"/>
      <c r="D57" s="533"/>
      <c r="E57" s="92" t="s">
        <v>220</v>
      </c>
      <c r="F57" s="117">
        <v>0</v>
      </c>
      <c r="G57" s="56"/>
    </row>
    <row r="58" spans="1:7" ht="30" customHeight="1">
      <c r="A58" s="94" t="s">
        <v>221</v>
      </c>
      <c r="B58" s="534" t="s">
        <v>268</v>
      </c>
      <c r="C58" s="534"/>
      <c r="D58" s="534"/>
      <c r="E58" s="96" t="s">
        <v>269</v>
      </c>
      <c r="F58" s="118">
        <f>+F56+F57</f>
        <v>0</v>
      </c>
      <c r="G58" s="56"/>
    </row>
    <row r="59" spans="1:7">
      <c r="A59" s="94" t="s">
        <v>221</v>
      </c>
      <c r="B59" s="533" t="s">
        <v>270</v>
      </c>
      <c r="C59" s="533"/>
      <c r="D59" s="533"/>
      <c r="E59" s="92" t="s">
        <v>225</v>
      </c>
      <c r="F59" s="119">
        <v>0.05</v>
      </c>
      <c r="G59" s="56"/>
    </row>
    <row r="60" spans="1:7">
      <c r="A60" s="94" t="s">
        <v>221</v>
      </c>
      <c r="B60" s="534" t="s">
        <v>271</v>
      </c>
      <c r="C60" s="534"/>
      <c r="D60" s="534"/>
      <c r="E60" s="96" t="s">
        <v>227</v>
      </c>
      <c r="F60" s="118">
        <f>+IF(F56&lt;=0,0,F58*F59)</f>
        <v>0</v>
      </c>
      <c r="G60" s="56"/>
    </row>
    <row r="61" spans="1:7">
      <c r="A61" s="112"/>
      <c r="B61" s="535"/>
      <c r="C61" s="535"/>
      <c r="D61" s="535"/>
      <c r="E61" s="120"/>
      <c r="F61" s="121"/>
      <c r="G61" s="56"/>
    </row>
    <row r="62" spans="1:7">
      <c r="A62" s="91" t="s">
        <v>266</v>
      </c>
      <c r="B62" s="533" t="s">
        <v>267</v>
      </c>
      <c r="C62" s="533"/>
      <c r="D62" s="533"/>
      <c r="E62" s="92" t="s">
        <v>228</v>
      </c>
      <c r="F62" s="117">
        <v>0</v>
      </c>
      <c r="G62" s="56"/>
    </row>
    <row r="63" spans="1:7">
      <c r="A63" s="91">
        <v>7207</v>
      </c>
      <c r="B63" s="533" t="s">
        <v>272</v>
      </c>
      <c r="C63" s="533"/>
      <c r="D63" s="533"/>
      <c r="E63" s="92" t="s">
        <v>230</v>
      </c>
      <c r="F63" s="117">
        <v>0</v>
      </c>
      <c r="G63" s="56"/>
    </row>
    <row r="64" spans="1:7" ht="16.2" customHeight="1">
      <c r="A64" s="94" t="s">
        <v>221</v>
      </c>
      <c r="B64" s="534" t="s">
        <v>273</v>
      </c>
      <c r="C64" s="534"/>
      <c r="D64" s="534"/>
      <c r="E64" s="96" t="s">
        <v>232</v>
      </c>
      <c r="F64" s="118">
        <f>+F62-F63</f>
        <v>0</v>
      </c>
      <c r="G64" s="56"/>
    </row>
    <row r="65" spans="1:7">
      <c r="A65" s="112"/>
      <c r="B65" s="535"/>
      <c r="C65" s="535"/>
      <c r="D65" s="535"/>
      <c r="E65" s="101"/>
      <c r="F65" s="121"/>
      <c r="G65" s="56"/>
    </row>
    <row r="66" spans="1:7" ht="18" customHeight="1">
      <c r="A66" s="90" t="s">
        <v>221</v>
      </c>
      <c r="B66" s="536" t="s">
        <v>274</v>
      </c>
      <c r="C66" s="536"/>
      <c r="D66" s="536"/>
      <c r="E66" s="105" t="s">
        <v>234</v>
      </c>
      <c r="F66" s="122">
        <f>IF((F64-F60)&lt;=0,0,(F64-F60))</f>
        <v>0</v>
      </c>
      <c r="G66" s="56"/>
    </row>
    <row r="67" spans="1:7">
      <c r="A67" s="84"/>
      <c r="B67" s="107"/>
      <c r="C67" s="107"/>
      <c r="D67" s="84"/>
      <c r="E67" s="84"/>
      <c r="F67" s="84"/>
    </row>
    <row r="68" spans="1:7">
      <c r="A68" s="88" t="s">
        <v>275</v>
      </c>
      <c r="B68" s="107"/>
      <c r="C68" s="107"/>
      <c r="D68" s="84"/>
      <c r="E68" s="84"/>
      <c r="F68" s="84"/>
    </row>
    <row r="69" spans="1:7">
      <c r="A69" s="83" t="s">
        <v>276</v>
      </c>
      <c r="B69" s="89"/>
      <c r="C69" s="83"/>
      <c r="D69" s="83"/>
      <c r="E69" s="84"/>
      <c r="F69" s="84"/>
    </row>
    <row r="70" spans="1:7">
      <c r="A70" s="84"/>
      <c r="B70" s="107"/>
      <c r="C70" s="84"/>
      <c r="D70" s="84"/>
      <c r="E70" s="84"/>
      <c r="F70" s="84"/>
    </row>
    <row r="71" spans="1:7" ht="40.799999999999997">
      <c r="A71" s="90" t="s">
        <v>214</v>
      </c>
      <c r="B71" s="532" t="s">
        <v>190</v>
      </c>
      <c r="C71" s="532"/>
      <c r="D71" s="532"/>
      <c r="E71" s="90" t="s">
        <v>215</v>
      </c>
      <c r="F71" s="123" t="s">
        <v>216</v>
      </c>
      <c r="G71" s="90" t="s">
        <v>113</v>
      </c>
    </row>
    <row r="72" spans="1:7">
      <c r="A72" s="108">
        <v>6999</v>
      </c>
      <c r="B72" s="533" t="s">
        <v>237</v>
      </c>
      <c r="C72" s="533"/>
      <c r="D72" s="533"/>
      <c r="E72" s="92" t="s">
        <v>123</v>
      </c>
      <c r="F72" s="116">
        <v>0</v>
      </c>
      <c r="G72" s="56"/>
    </row>
    <row r="73" spans="1:7">
      <c r="A73" s="108">
        <v>804</v>
      </c>
      <c r="B73" s="533" t="s">
        <v>193</v>
      </c>
      <c r="C73" s="533"/>
      <c r="D73" s="533"/>
      <c r="E73" s="92" t="s">
        <v>220</v>
      </c>
      <c r="F73" s="116">
        <v>0</v>
      </c>
      <c r="G73" s="56"/>
    </row>
    <row r="74" spans="1:7">
      <c r="A74" s="108">
        <v>805</v>
      </c>
      <c r="B74" s="533" t="s">
        <v>194</v>
      </c>
      <c r="C74" s="533"/>
      <c r="D74" s="533"/>
      <c r="E74" s="92" t="s">
        <v>238</v>
      </c>
      <c r="F74" s="116">
        <v>0</v>
      </c>
      <c r="G74" s="56"/>
    </row>
    <row r="75" spans="1:7">
      <c r="A75" s="108">
        <v>812</v>
      </c>
      <c r="B75" s="533" t="s">
        <v>195</v>
      </c>
      <c r="C75" s="533"/>
      <c r="D75" s="533"/>
      <c r="E75" s="92" t="s">
        <v>225</v>
      </c>
      <c r="F75" s="116">
        <v>0</v>
      </c>
      <c r="G75" s="56"/>
    </row>
    <row r="76" spans="1:7">
      <c r="A76" s="108">
        <v>1116</v>
      </c>
      <c r="B76" s="533" t="s">
        <v>239</v>
      </c>
      <c r="C76" s="533"/>
      <c r="D76" s="533"/>
      <c r="E76" s="92" t="s">
        <v>240</v>
      </c>
      <c r="F76" s="116">
        <v>0</v>
      </c>
      <c r="G76" s="56"/>
    </row>
    <row r="77" spans="1:7" ht="16.95" customHeight="1">
      <c r="A77" s="108">
        <v>828</v>
      </c>
      <c r="B77" s="533" t="s">
        <v>241</v>
      </c>
      <c r="C77" s="533"/>
      <c r="D77" s="533"/>
      <c r="E77" s="92" t="s">
        <v>228</v>
      </c>
      <c r="F77" s="116">
        <v>0</v>
      </c>
      <c r="G77" s="56"/>
    </row>
    <row r="78" spans="1:7">
      <c r="A78" s="108">
        <v>834</v>
      </c>
      <c r="B78" s="533" t="s">
        <v>242</v>
      </c>
      <c r="C78" s="533"/>
      <c r="D78" s="533"/>
      <c r="E78" s="92" t="s">
        <v>230</v>
      </c>
      <c r="F78" s="116">
        <v>0</v>
      </c>
      <c r="G78" s="56"/>
    </row>
    <row r="79" spans="1:7">
      <c r="A79" s="108">
        <v>1117</v>
      </c>
      <c r="B79" s="533" t="s">
        <v>243</v>
      </c>
      <c r="C79" s="533"/>
      <c r="D79" s="533"/>
      <c r="E79" s="92" t="s">
        <v>244</v>
      </c>
      <c r="F79" s="116">
        <v>0</v>
      </c>
      <c r="G79" s="56"/>
    </row>
    <row r="80" spans="1:7" ht="19.2" customHeight="1">
      <c r="A80" s="108">
        <v>829</v>
      </c>
      <c r="B80" s="533" t="s">
        <v>245</v>
      </c>
      <c r="C80" s="533"/>
      <c r="D80" s="533"/>
      <c r="E80" s="92" t="s">
        <v>246</v>
      </c>
      <c r="F80" s="116">
        <v>0</v>
      </c>
      <c r="G80" s="56"/>
    </row>
    <row r="81" spans="1:7">
      <c r="A81" s="108">
        <v>835</v>
      </c>
      <c r="B81" s="533" t="s">
        <v>247</v>
      </c>
      <c r="C81" s="533"/>
      <c r="D81" s="533"/>
      <c r="E81" s="92" t="s">
        <v>248</v>
      </c>
      <c r="F81" s="116">
        <v>0</v>
      </c>
      <c r="G81" s="56"/>
    </row>
    <row r="82" spans="1:7" ht="20.399999999999999">
      <c r="A82" s="94" t="s">
        <v>221</v>
      </c>
      <c r="B82" s="534" t="s">
        <v>277</v>
      </c>
      <c r="C82" s="534"/>
      <c r="D82" s="534"/>
      <c r="E82" s="96" t="s">
        <v>250</v>
      </c>
      <c r="F82" s="118">
        <f>+F72-F73-F74-F75-F76-F77-F78+F79+F80+F81</f>
        <v>0</v>
      </c>
      <c r="G82" s="56"/>
    </row>
    <row r="83" spans="1:7">
      <c r="A83" s="91" t="s">
        <v>221</v>
      </c>
      <c r="B83" s="533" t="s">
        <v>278</v>
      </c>
      <c r="C83" s="533"/>
      <c r="D83" s="533"/>
      <c r="E83" s="92" t="s">
        <v>252</v>
      </c>
      <c r="F83" s="124">
        <v>0.2</v>
      </c>
      <c r="G83" s="56"/>
    </row>
    <row r="84" spans="1:7">
      <c r="A84" s="94" t="s">
        <v>221</v>
      </c>
      <c r="B84" s="534" t="s">
        <v>279</v>
      </c>
      <c r="C84" s="534"/>
      <c r="D84" s="534"/>
      <c r="E84" s="96" t="s">
        <v>254</v>
      </c>
      <c r="F84" s="125">
        <f>+F82*F83</f>
        <v>0</v>
      </c>
      <c r="G84" s="56"/>
    </row>
    <row r="85" spans="1:7">
      <c r="A85" s="112"/>
      <c r="B85" s="535"/>
      <c r="C85" s="535"/>
      <c r="D85" s="535"/>
      <c r="E85" s="113"/>
      <c r="F85" s="121"/>
      <c r="G85" s="56"/>
    </row>
    <row r="86" spans="1:7">
      <c r="A86" s="91">
        <v>7173</v>
      </c>
      <c r="B86" s="533" t="s">
        <v>280</v>
      </c>
      <c r="C86" s="533"/>
      <c r="D86" s="533"/>
      <c r="E86" s="92" t="s">
        <v>256</v>
      </c>
      <c r="F86" s="116">
        <v>0</v>
      </c>
      <c r="G86" s="56"/>
    </row>
    <row r="87" spans="1:7">
      <c r="A87" s="91">
        <v>7174</v>
      </c>
      <c r="B87" s="533" t="s">
        <v>281</v>
      </c>
      <c r="C87" s="533"/>
      <c r="D87" s="533"/>
      <c r="E87" s="92" t="s">
        <v>258</v>
      </c>
      <c r="F87" s="116">
        <v>0</v>
      </c>
      <c r="G87" s="56"/>
    </row>
    <row r="88" spans="1:7">
      <c r="A88" s="94" t="s">
        <v>221</v>
      </c>
      <c r="B88" s="534" t="s">
        <v>282</v>
      </c>
      <c r="C88" s="534"/>
      <c r="D88" s="534"/>
      <c r="E88" s="96" t="s">
        <v>260</v>
      </c>
      <c r="F88" s="125">
        <f>+F86-F87</f>
        <v>0</v>
      </c>
      <c r="G88" s="56"/>
    </row>
    <row r="89" spans="1:7">
      <c r="A89" s="112"/>
      <c r="B89" s="535"/>
      <c r="C89" s="535"/>
      <c r="D89" s="535"/>
      <c r="E89" s="113"/>
      <c r="F89" s="121"/>
      <c r="G89" s="56"/>
    </row>
    <row r="90" spans="1:7">
      <c r="A90" s="115" t="s">
        <v>221</v>
      </c>
      <c r="B90" s="536" t="s">
        <v>283</v>
      </c>
      <c r="C90" s="536"/>
      <c r="D90" s="536"/>
      <c r="E90" s="105" t="s">
        <v>262</v>
      </c>
      <c r="F90" s="122">
        <f>IF((F88-F84)&lt;=0,0,(F88-F84))</f>
        <v>0</v>
      </c>
      <c r="G90" s="56"/>
    </row>
    <row r="91" spans="1:7">
      <c r="A91" s="84"/>
      <c r="B91" s="107"/>
      <c r="C91" s="107"/>
      <c r="D91" s="84"/>
      <c r="E91" s="84"/>
      <c r="F91" s="84"/>
    </row>
    <row r="92" spans="1:7">
      <c r="A92" s="84"/>
      <c r="B92" s="107"/>
      <c r="C92" s="107"/>
      <c r="D92" s="84"/>
      <c r="E92" s="84"/>
      <c r="F92" s="84"/>
    </row>
    <row r="93" spans="1:7">
      <c r="A93" s="88" t="s">
        <v>284</v>
      </c>
      <c r="B93" s="107"/>
      <c r="C93" s="107"/>
      <c r="D93" s="84"/>
      <c r="E93" s="84"/>
      <c r="F93" s="84"/>
    </row>
    <row r="94" spans="1:7">
      <c r="A94" s="83" t="s">
        <v>285</v>
      </c>
      <c r="B94" s="107"/>
      <c r="C94" s="107"/>
      <c r="D94" s="84"/>
      <c r="E94" s="84"/>
      <c r="F94" s="84"/>
    </row>
    <row r="95" spans="1:7">
      <c r="A95" s="84"/>
      <c r="B95" s="107"/>
      <c r="C95" s="107"/>
      <c r="D95" s="84"/>
      <c r="E95" s="84"/>
      <c r="F95" s="84"/>
    </row>
    <row r="96" spans="1:7" ht="40.799999999999997">
      <c r="A96" s="90" t="s">
        <v>214</v>
      </c>
      <c r="B96" s="532" t="s">
        <v>190</v>
      </c>
      <c r="C96" s="532"/>
      <c r="D96" s="532"/>
      <c r="E96" s="90" t="s">
        <v>215</v>
      </c>
      <c r="F96" s="90" t="s">
        <v>216</v>
      </c>
      <c r="G96" s="90" t="s">
        <v>113</v>
      </c>
    </row>
    <row r="97" spans="1:8">
      <c r="A97" s="108" t="s">
        <v>221</v>
      </c>
      <c r="B97" s="533" t="s">
        <v>286</v>
      </c>
      <c r="C97" s="533"/>
      <c r="D97" s="533"/>
      <c r="E97" s="96" t="s">
        <v>123</v>
      </c>
      <c r="F97" s="109">
        <v>3600000</v>
      </c>
      <c r="G97" s="56"/>
    </row>
    <row r="98" spans="1:8">
      <c r="A98" s="108">
        <v>698</v>
      </c>
      <c r="B98" s="533" t="s">
        <v>287</v>
      </c>
      <c r="C98" s="533"/>
      <c r="D98" s="533"/>
      <c r="E98" s="96" t="s">
        <v>220</v>
      </c>
      <c r="F98" s="109">
        <v>600000</v>
      </c>
      <c r="G98" s="56"/>
    </row>
    <row r="99" spans="1:8">
      <c r="A99" s="126" t="s">
        <v>221</v>
      </c>
      <c r="B99" s="534" t="s">
        <v>288</v>
      </c>
      <c r="C99" s="534"/>
      <c r="D99" s="534"/>
      <c r="E99" s="96" t="s">
        <v>289</v>
      </c>
      <c r="F99" s="127">
        <f>+F97/F98</f>
        <v>6</v>
      </c>
      <c r="G99" s="56"/>
      <c r="H99" s="183"/>
    </row>
    <row r="100" spans="1:8" ht="30.75" customHeight="1">
      <c r="A100" s="94" t="s">
        <v>221</v>
      </c>
      <c r="B100" s="533" t="s">
        <v>290</v>
      </c>
      <c r="C100" s="533"/>
      <c r="D100" s="533"/>
      <c r="E100" s="96" t="s">
        <v>225</v>
      </c>
      <c r="F100" s="98">
        <v>3</v>
      </c>
      <c r="G100" s="56"/>
      <c r="H100" s="184"/>
    </row>
    <row r="101" spans="1:8">
      <c r="A101" s="94" t="s">
        <v>221</v>
      </c>
      <c r="B101" s="533" t="s">
        <v>291</v>
      </c>
      <c r="C101" s="533"/>
      <c r="D101" s="533"/>
      <c r="E101" s="96" t="s">
        <v>240</v>
      </c>
      <c r="F101" s="93">
        <v>100000</v>
      </c>
      <c r="G101" s="56"/>
      <c r="H101" s="183"/>
    </row>
    <row r="102" spans="1:8">
      <c r="A102" s="94" t="s">
        <v>221</v>
      </c>
      <c r="B102" s="534" t="s">
        <v>292</v>
      </c>
      <c r="C102" s="534"/>
      <c r="D102" s="534"/>
      <c r="E102" s="96" t="s">
        <v>293</v>
      </c>
      <c r="F102" s="93">
        <f>IF(F99&gt;F100,((F101*F100)/F99),F101)</f>
        <v>50000</v>
      </c>
      <c r="G102" s="56"/>
      <c r="H102" s="183"/>
    </row>
    <row r="103" spans="1:8">
      <c r="A103" s="128"/>
      <c r="B103" s="535"/>
      <c r="C103" s="535"/>
      <c r="D103" s="535"/>
      <c r="E103" s="113"/>
      <c r="F103" s="114"/>
      <c r="G103" s="56"/>
    </row>
    <row r="104" spans="1:8">
      <c r="A104" s="108" t="s">
        <v>294</v>
      </c>
      <c r="B104" s="533" t="s">
        <v>295</v>
      </c>
      <c r="C104" s="533"/>
      <c r="D104" s="533"/>
      <c r="E104" s="96" t="s">
        <v>230</v>
      </c>
      <c r="F104" s="109">
        <f>+F101</f>
        <v>100000</v>
      </c>
      <c r="G104" s="56"/>
    </row>
    <row r="105" spans="1:8">
      <c r="A105" s="91" t="s">
        <v>296</v>
      </c>
      <c r="B105" s="533" t="s">
        <v>297</v>
      </c>
      <c r="C105" s="533"/>
      <c r="D105" s="533"/>
      <c r="E105" s="96" t="s">
        <v>244</v>
      </c>
      <c r="F105" s="93">
        <v>0</v>
      </c>
      <c r="G105" s="56"/>
    </row>
    <row r="106" spans="1:8">
      <c r="A106" s="94" t="s">
        <v>221</v>
      </c>
      <c r="B106" s="534" t="s">
        <v>298</v>
      </c>
      <c r="C106" s="534"/>
      <c r="D106" s="534"/>
      <c r="E106" s="96" t="s">
        <v>299</v>
      </c>
      <c r="F106" s="97">
        <f>+F104-F105</f>
        <v>100000</v>
      </c>
      <c r="G106" s="56"/>
    </row>
    <row r="107" spans="1:8">
      <c r="A107" s="128"/>
      <c r="B107" s="535"/>
      <c r="C107" s="535"/>
      <c r="D107" s="535"/>
      <c r="E107" s="113"/>
      <c r="F107" s="114"/>
      <c r="G107" s="56"/>
    </row>
    <row r="108" spans="1:8" ht="22.2" customHeight="1">
      <c r="A108" s="90" t="s">
        <v>221</v>
      </c>
      <c r="B108" s="536" t="s">
        <v>300</v>
      </c>
      <c r="C108" s="536"/>
      <c r="D108" s="536"/>
      <c r="E108" s="105" t="s">
        <v>301</v>
      </c>
      <c r="F108" s="106">
        <f>IF((F106-F102)&lt;=0,0,(F106-F102))</f>
        <v>50000</v>
      </c>
      <c r="G108" s="56"/>
    </row>
    <row r="109" spans="1:8">
      <c r="A109" s="84"/>
      <c r="B109" s="107"/>
      <c r="C109" s="107"/>
      <c r="D109" s="84"/>
      <c r="E109" s="84"/>
      <c r="F109" s="84"/>
    </row>
    <row r="110" spans="1:8">
      <c r="A110" s="88" t="s">
        <v>302</v>
      </c>
      <c r="B110" s="107"/>
      <c r="C110" s="107"/>
      <c r="D110" s="84"/>
      <c r="E110" s="84"/>
      <c r="F110" s="84"/>
    </row>
    <row r="111" spans="1:8">
      <c r="A111" s="83" t="s">
        <v>303</v>
      </c>
      <c r="B111" s="107"/>
      <c r="C111" s="107"/>
      <c r="D111" s="84"/>
      <c r="E111" s="84"/>
      <c r="F111" s="84"/>
    </row>
    <row r="112" spans="1:8">
      <c r="A112" s="83"/>
      <c r="B112" s="107"/>
      <c r="C112" s="107"/>
      <c r="D112" s="84"/>
      <c r="E112" s="84"/>
      <c r="F112" s="84"/>
    </row>
    <row r="113" spans="1:9" ht="40.799999999999997">
      <c r="A113" s="90" t="s">
        <v>214</v>
      </c>
      <c r="B113" s="532" t="s">
        <v>190</v>
      </c>
      <c r="C113" s="532"/>
      <c r="D113" s="532"/>
      <c r="E113" s="90" t="s">
        <v>215</v>
      </c>
      <c r="F113" s="90" t="s">
        <v>216</v>
      </c>
      <c r="G113" s="90" t="s">
        <v>113</v>
      </c>
    </row>
    <row r="114" spans="1:9">
      <c r="A114" s="108" t="s">
        <v>221</v>
      </c>
      <c r="B114" s="533" t="s">
        <v>304</v>
      </c>
      <c r="C114" s="533"/>
      <c r="D114" s="533"/>
      <c r="E114" s="92" t="s">
        <v>123</v>
      </c>
      <c r="F114" s="109">
        <v>100000</v>
      </c>
      <c r="G114" s="56"/>
    </row>
    <row r="115" spans="1:9">
      <c r="A115" s="91" t="s">
        <v>305</v>
      </c>
      <c r="B115" s="533" t="s">
        <v>306</v>
      </c>
      <c r="C115" s="533"/>
      <c r="D115" s="533"/>
      <c r="E115" s="92" t="s">
        <v>220</v>
      </c>
      <c r="F115" s="93">
        <v>0</v>
      </c>
      <c r="G115" s="56"/>
    </row>
    <row r="116" spans="1:9">
      <c r="A116" s="94" t="s">
        <v>221</v>
      </c>
      <c r="B116" s="534" t="s">
        <v>307</v>
      </c>
      <c r="C116" s="534"/>
      <c r="D116" s="534"/>
      <c r="E116" s="96" t="s">
        <v>269</v>
      </c>
      <c r="F116" s="99">
        <f>+F114+F115</f>
        <v>100000</v>
      </c>
      <c r="G116" s="56"/>
    </row>
    <row r="117" spans="1:9">
      <c r="A117" s="94" t="s">
        <v>221</v>
      </c>
      <c r="B117" s="533" t="s">
        <v>308</v>
      </c>
      <c r="C117" s="533"/>
      <c r="D117" s="533"/>
      <c r="E117" s="92" t="s">
        <v>225</v>
      </c>
      <c r="F117" s="98">
        <v>0.05</v>
      </c>
      <c r="G117" s="56"/>
    </row>
    <row r="118" spans="1:9">
      <c r="A118" s="94" t="s">
        <v>221</v>
      </c>
      <c r="B118" s="534" t="s">
        <v>309</v>
      </c>
      <c r="C118" s="534"/>
      <c r="D118" s="534"/>
      <c r="E118" s="96" t="s">
        <v>227</v>
      </c>
      <c r="F118" s="99">
        <f>+F116*F117</f>
        <v>5000</v>
      </c>
      <c r="G118" s="56"/>
    </row>
    <row r="119" spans="1:9">
      <c r="A119" s="112"/>
      <c r="B119" s="535"/>
      <c r="C119" s="535"/>
      <c r="D119" s="535"/>
      <c r="E119" s="120"/>
      <c r="F119" s="114"/>
      <c r="G119" s="56"/>
    </row>
    <row r="120" spans="1:9">
      <c r="A120" s="91" t="s">
        <v>305</v>
      </c>
      <c r="B120" s="533" t="s">
        <v>310</v>
      </c>
      <c r="C120" s="533"/>
      <c r="D120" s="533"/>
      <c r="E120" s="92" t="s">
        <v>228</v>
      </c>
      <c r="F120" s="93">
        <v>10000</v>
      </c>
      <c r="G120" s="56"/>
    </row>
    <row r="121" spans="1:9">
      <c r="A121" s="91">
        <v>7237</v>
      </c>
      <c r="B121" s="533" t="s">
        <v>311</v>
      </c>
      <c r="C121" s="533"/>
      <c r="D121" s="533"/>
      <c r="E121" s="92" t="s">
        <v>230</v>
      </c>
      <c r="F121" s="93">
        <v>2000</v>
      </c>
      <c r="G121" s="56"/>
    </row>
    <row r="122" spans="1:9">
      <c r="A122" s="94" t="s">
        <v>221</v>
      </c>
      <c r="B122" s="534" t="s">
        <v>312</v>
      </c>
      <c r="C122" s="534"/>
      <c r="D122" s="534"/>
      <c r="E122" s="96" t="s">
        <v>232</v>
      </c>
      <c r="F122" s="99">
        <f>+F120-F121</f>
        <v>8000</v>
      </c>
      <c r="G122" s="56"/>
    </row>
    <row r="123" spans="1:9">
      <c r="A123" s="112"/>
      <c r="B123" s="535"/>
      <c r="C123" s="535"/>
      <c r="D123" s="535"/>
      <c r="E123" s="101"/>
      <c r="F123" s="114"/>
      <c r="G123" s="56"/>
    </row>
    <row r="124" spans="1:9">
      <c r="A124" s="90" t="s">
        <v>221</v>
      </c>
      <c r="B124" s="536" t="s">
        <v>313</v>
      </c>
      <c r="C124" s="536"/>
      <c r="D124" s="536"/>
      <c r="E124" s="105" t="s">
        <v>234</v>
      </c>
      <c r="F124" s="106">
        <f>IF((F122-F118)&lt;=0,0,(F122-F118))</f>
        <v>3000</v>
      </c>
      <c r="G124" s="56"/>
    </row>
    <row r="125" spans="1:9" ht="12.6" customHeight="1">
      <c r="A125" s="84"/>
      <c r="B125" s="107"/>
      <c r="C125" s="107"/>
      <c r="D125" s="84"/>
      <c r="E125" s="84"/>
      <c r="F125" s="84"/>
    </row>
    <row r="126" spans="1:9" ht="12.6" customHeight="1">
      <c r="A126" s="88"/>
      <c r="B126" s="107"/>
      <c r="C126" s="107"/>
      <c r="D126" s="84"/>
      <c r="E126" s="84"/>
      <c r="F126" s="84"/>
    </row>
    <row r="127" spans="1:9" ht="12.6" customHeight="1">
      <c r="A127" s="88" t="s">
        <v>314</v>
      </c>
      <c r="F127" s="177"/>
      <c r="G127" s="177"/>
      <c r="H127" s="177"/>
      <c r="I127" s="177"/>
    </row>
    <row r="128" spans="1:9" ht="12.6" customHeight="1">
      <c r="A128" s="88" t="s">
        <v>315</v>
      </c>
      <c r="F128" s="177"/>
      <c r="G128" s="177"/>
      <c r="H128" s="177"/>
      <c r="I128" s="177"/>
    </row>
    <row r="129" spans="1:9" ht="12.6" customHeight="1">
      <c r="A129" s="181"/>
      <c r="F129" s="177"/>
      <c r="G129" s="177"/>
      <c r="H129" s="177"/>
      <c r="I129" s="177"/>
    </row>
    <row r="130" spans="1:9" ht="47.25" customHeight="1">
      <c r="A130" s="90" t="s">
        <v>214</v>
      </c>
      <c r="B130" s="537" t="s">
        <v>190</v>
      </c>
      <c r="C130" s="537"/>
      <c r="D130" s="537"/>
      <c r="E130" s="537"/>
      <c r="F130" s="129" t="s">
        <v>215</v>
      </c>
      <c r="G130" s="129" t="s">
        <v>216</v>
      </c>
      <c r="H130" s="90" t="s">
        <v>113</v>
      </c>
      <c r="I130" s="130"/>
    </row>
    <row r="131" spans="1:9" ht="12.6" customHeight="1">
      <c r="A131" s="131" t="s">
        <v>221</v>
      </c>
      <c r="B131" s="538" t="s">
        <v>316</v>
      </c>
      <c r="C131" s="539"/>
      <c r="D131" s="539"/>
      <c r="E131" s="540"/>
      <c r="F131" s="132" t="s">
        <v>317</v>
      </c>
      <c r="G131" s="133">
        <f>G132+G133</f>
        <v>10000</v>
      </c>
      <c r="H131" s="185"/>
      <c r="I131" s="541"/>
    </row>
    <row r="132" spans="1:9" ht="12.6" customHeight="1">
      <c r="A132" s="134"/>
      <c r="B132" s="538" t="s">
        <v>318</v>
      </c>
      <c r="C132" s="539"/>
      <c r="D132" s="539"/>
      <c r="E132" s="540"/>
      <c r="F132" s="132" t="s">
        <v>53</v>
      </c>
      <c r="G132" s="135">
        <v>5000</v>
      </c>
      <c r="H132" s="185"/>
      <c r="I132" s="541"/>
    </row>
    <row r="133" spans="1:9" ht="12.6" customHeight="1">
      <c r="A133" s="134"/>
      <c r="B133" s="538" t="s">
        <v>319</v>
      </c>
      <c r="C133" s="539"/>
      <c r="D133" s="539"/>
      <c r="E133" s="540"/>
      <c r="F133" s="132" t="s">
        <v>54</v>
      </c>
      <c r="G133" s="135">
        <v>5000</v>
      </c>
      <c r="H133" s="185"/>
      <c r="I133" s="541"/>
    </row>
    <row r="134" spans="1:9" ht="12.6" customHeight="1">
      <c r="A134" s="542"/>
      <c r="B134" s="543"/>
      <c r="C134" s="543"/>
      <c r="D134" s="543"/>
      <c r="E134" s="543"/>
      <c r="F134" s="543"/>
      <c r="G134" s="543"/>
      <c r="H134" s="543"/>
      <c r="I134" s="544"/>
    </row>
    <row r="135" spans="1:9" ht="12.6" customHeight="1">
      <c r="A135" s="134" t="s">
        <v>221</v>
      </c>
      <c r="B135" s="538" t="s">
        <v>320</v>
      </c>
      <c r="C135" s="539"/>
      <c r="D135" s="539"/>
      <c r="E135" s="540"/>
      <c r="F135" s="132" t="s">
        <v>56</v>
      </c>
      <c r="G135" s="136">
        <v>0.1</v>
      </c>
      <c r="H135" s="185"/>
      <c r="I135" s="541"/>
    </row>
    <row r="136" spans="1:9" ht="12.6" customHeight="1">
      <c r="A136" s="137" t="s">
        <v>221</v>
      </c>
      <c r="B136" s="545" t="s">
        <v>321</v>
      </c>
      <c r="C136" s="546"/>
      <c r="D136" s="546"/>
      <c r="E136" s="547"/>
      <c r="F136" s="138" t="s">
        <v>322</v>
      </c>
      <c r="G136" s="139">
        <f>G131*G135</f>
        <v>1000</v>
      </c>
      <c r="H136" s="185"/>
      <c r="I136" s="541"/>
    </row>
    <row r="137" spans="1:9" ht="12.6" customHeight="1">
      <c r="A137" s="134" t="s">
        <v>221</v>
      </c>
      <c r="B137" s="538" t="s">
        <v>805</v>
      </c>
      <c r="C137" s="539"/>
      <c r="D137" s="539"/>
      <c r="E137" s="540"/>
      <c r="F137" s="132" t="s">
        <v>186</v>
      </c>
      <c r="G137" s="133">
        <v>996</v>
      </c>
      <c r="H137" s="185"/>
      <c r="I137" s="541"/>
    </row>
    <row r="138" spans="1:9" ht="12.6" customHeight="1">
      <c r="A138" s="134" t="s">
        <v>221</v>
      </c>
      <c r="B138" s="545" t="s">
        <v>323</v>
      </c>
      <c r="C138" s="546"/>
      <c r="D138" s="546"/>
      <c r="E138" s="547"/>
      <c r="F138" s="138" t="s">
        <v>324</v>
      </c>
      <c r="G138" s="139">
        <f>G136-G137</f>
        <v>4</v>
      </c>
      <c r="H138" s="185"/>
      <c r="I138" s="541"/>
    </row>
    <row r="139" spans="1:9" ht="12.6" customHeight="1">
      <c r="A139" s="140"/>
      <c r="B139" s="141"/>
      <c r="C139" s="141"/>
      <c r="D139" s="141"/>
      <c r="E139" s="141"/>
      <c r="F139" s="142"/>
      <c r="G139" s="142"/>
      <c r="H139" s="142"/>
      <c r="I139" s="142"/>
    </row>
    <row r="140" spans="1:9" ht="12.6" customHeight="1">
      <c r="A140" s="140"/>
      <c r="B140" s="141"/>
      <c r="C140" s="141"/>
      <c r="D140" s="141"/>
      <c r="E140" s="141"/>
      <c r="F140" s="142"/>
      <c r="G140" s="142"/>
      <c r="H140" s="142"/>
      <c r="I140" s="142"/>
    </row>
    <row r="141" spans="1:9" ht="12.6" customHeight="1">
      <c r="A141" s="88" t="s">
        <v>325</v>
      </c>
      <c r="B141" s="141"/>
      <c r="C141" s="141"/>
      <c r="D141" s="141"/>
      <c r="E141" s="141"/>
      <c r="F141" s="142"/>
      <c r="G141" s="142"/>
      <c r="H141" s="142"/>
      <c r="I141" s="142"/>
    </row>
    <row r="142" spans="1:9" ht="12.6" customHeight="1">
      <c r="A142" s="88" t="s">
        <v>326</v>
      </c>
      <c r="B142" s="141"/>
      <c r="C142" s="141"/>
      <c r="D142" s="141"/>
      <c r="E142" s="141"/>
      <c r="F142" s="142"/>
      <c r="G142" s="142"/>
      <c r="H142" s="142"/>
      <c r="I142" s="142"/>
    </row>
    <row r="143" spans="1:9" ht="12.6" customHeight="1">
      <c r="A143" s="140"/>
      <c r="B143" s="141"/>
      <c r="C143" s="141"/>
      <c r="D143" s="141"/>
      <c r="E143" s="141"/>
      <c r="F143" s="142"/>
      <c r="G143" s="142"/>
      <c r="H143" s="142"/>
      <c r="I143" s="142"/>
    </row>
    <row r="144" spans="1:9" ht="42.6" customHeight="1">
      <c r="A144" s="90" t="s">
        <v>214</v>
      </c>
      <c r="B144" s="551" t="s">
        <v>190</v>
      </c>
      <c r="C144" s="552"/>
      <c r="D144" s="552"/>
      <c r="E144" s="553"/>
      <c r="F144" s="143" t="s">
        <v>215</v>
      </c>
      <c r="G144" s="129" t="s">
        <v>216</v>
      </c>
      <c r="H144" s="90" t="s">
        <v>113</v>
      </c>
      <c r="I144" s="130"/>
    </row>
    <row r="145" spans="1:9" ht="12.6" customHeight="1">
      <c r="A145" s="137" t="s">
        <v>221</v>
      </c>
      <c r="B145" s="538" t="s">
        <v>327</v>
      </c>
      <c r="C145" s="539"/>
      <c r="D145" s="539"/>
      <c r="E145" s="540"/>
      <c r="F145" s="144" t="s">
        <v>53</v>
      </c>
      <c r="G145" s="139">
        <v>500</v>
      </c>
      <c r="H145" s="186"/>
      <c r="I145" s="554"/>
    </row>
    <row r="146" spans="1:9" ht="12.6" customHeight="1">
      <c r="A146" s="137" t="s">
        <v>221</v>
      </c>
      <c r="B146" s="538" t="s">
        <v>328</v>
      </c>
      <c r="C146" s="539"/>
      <c r="D146" s="539"/>
      <c r="E146" s="540"/>
      <c r="F146" s="144" t="s">
        <v>54</v>
      </c>
      <c r="G146" s="136">
        <v>0.01</v>
      </c>
      <c r="H146" s="186"/>
      <c r="I146" s="554"/>
    </row>
    <row r="147" spans="1:9" ht="24" customHeight="1">
      <c r="A147" s="137" t="s">
        <v>221</v>
      </c>
      <c r="B147" s="545" t="s">
        <v>329</v>
      </c>
      <c r="C147" s="546"/>
      <c r="D147" s="546"/>
      <c r="E147" s="547"/>
      <c r="F147" s="145" t="s">
        <v>330</v>
      </c>
      <c r="G147" s="139">
        <f>IF(G138&lt;=0,0,(G145*G146))</f>
        <v>5</v>
      </c>
      <c r="H147" s="186"/>
      <c r="I147" s="554"/>
    </row>
    <row r="148" spans="1:9" ht="12.6" customHeight="1">
      <c r="A148" s="137" t="s">
        <v>221</v>
      </c>
      <c r="B148" s="538" t="s">
        <v>331</v>
      </c>
      <c r="C148" s="539"/>
      <c r="D148" s="539"/>
      <c r="E148" s="540"/>
      <c r="F148" s="144" t="s">
        <v>98</v>
      </c>
      <c r="G148" s="146">
        <f>IF(OR((G147=0),(G147&lt;G138)),0,(G147-G138))</f>
        <v>1</v>
      </c>
      <c r="H148" s="186"/>
      <c r="I148" s="554"/>
    </row>
    <row r="149" spans="1:9" ht="12.6" customHeight="1">
      <c r="A149" s="137" t="s">
        <v>221</v>
      </c>
      <c r="B149" s="545" t="s">
        <v>332</v>
      </c>
      <c r="C149" s="546"/>
      <c r="D149" s="546"/>
      <c r="E149" s="547"/>
      <c r="F149" s="145" t="s">
        <v>333</v>
      </c>
      <c r="G149" s="139">
        <f>+G147-G148</f>
        <v>4</v>
      </c>
      <c r="H149" s="186"/>
      <c r="I149" s="554"/>
    </row>
    <row r="150" spans="1:9" ht="12.6" customHeight="1">
      <c r="A150" s="147"/>
      <c r="B150" s="148"/>
      <c r="C150" s="148"/>
      <c r="D150" s="148"/>
      <c r="E150" s="148"/>
      <c r="F150" s="148"/>
      <c r="G150" s="149"/>
      <c r="H150" s="150"/>
      <c r="I150" s="151"/>
    </row>
    <row r="151" spans="1:9" ht="12.6" customHeight="1">
      <c r="A151" s="134">
        <v>7113</v>
      </c>
      <c r="B151" s="538" t="s">
        <v>334</v>
      </c>
      <c r="C151" s="539"/>
      <c r="D151" s="539"/>
      <c r="E151" s="540"/>
      <c r="F151" s="144" t="s">
        <v>99</v>
      </c>
      <c r="G151" s="135">
        <v>5</v>
      </c>
      <c r="H151" s="185"/>
      <c r="I151" s="541"/>
    </row>
    <row r="152" spans="1:9" ht="18" customHeight="1">
      <c r="A152" s="134">
        <v>7114</v>
      </c>
      <c r="B152" s="538" t="s">
        <v>335</v>
      </c>
      <c r="C152" s="539"/>
      <c r="D152" s="539"/>
      <c r="E152" s="540"/>
      <c r="F152" s="144" t="s">
        <v>100</v>
      </c>
      <c r="G152" s="135">
        <v>0</v>
      </c>
      <c r="H152" s="185"/>
      <c r="I152" s="541"/>
    </row>
    <row r="153" spans="1:9" ht="21" customHeight="1">
      <c r="A153" s="137" t="s">
        <v>221</v>
      </c>
      <c r="B153" s="545" t="s">
        <v>336</v>
      </c>
      <c r="C153" s="546"/>
      <c r="D153" s="546"/>
      <c r="E153" s="547"/>
      <c r="F153" s="145" t="s">
        <v>337</v>
      </c>
      <c r="G153" s="139">
        <f>+G151-G152</f>
        <v>5</v>
      </c>
      <c r="H153" s="185"/>
      <c r="I153" s="541"/>
    </row>
    <row r="154" spans="1:9" ht="12.6" customHeight="1">
      <c r="A154" s="152"/>
      <c r="B154" s="153"/>
      <c r="C154" s="153"/>
      <c r="D154" s="153"/>
      <c r="E154" s="153"/>
      <c r="F154" s="154"/>
      <c r="G154" s="155"/>
      <c r="H154" s="176"/>
      <c r="I154" s="177"/>
    </row>
    <row r="155" spans="1:9" ht="25.95" customHeight="1">
      <c r="A155" s="129" t="s">
        <v>221</v>
      </c>
      <c r="B155" s="548" t="s">
        <v>338</v>
      </c>
      <c r="C155" s="549"/>
      <c r="D155" s="549"/>
      <c r="E155" s="550"/>
      <c r="F155" s="156" t="s">
        <v>339</v>
      </c>
      <c r="G155" s="157">
        <f>+G153-G149</f>
        <v>1</v>
      </c>
      <c r="H155" s="186"/>
      <c r="I155" s="158"/>
    </row>
    <row r="156" spans="1:9" ht="12" customHeight="1">
      <c r="A156" s="181"/>
      <c r="F156" s="177"/>
      <c r="G156" s="177"/>
      <c r="H156" s="177"/>
      <c r="I156" s="177"/>
    </row>
    <row r="157" spans="1:9" ht="12.6" customHeight="1">
      <c r="F157" s="177"/>
      <c r="G157" s="177"/>
      <c r="H157" s="177"/>
      <c r="I157" s="177"/>
    </row>
    <row r="158" spans="1:9" ht="12.6" customHeight="1">
      <c r="A158" s="88" t="s">
        <v>340</v>
      </c>
      <c r="B158" s="107"/>
      <c r="C158" s="107"/>
      <c r="D158" s="84"/>
      <c r="E158" s="84"/>
      <c r="F158" s="84"/>
      <c r="H158" s="177"/>
      <c r="I158" s="177"/>
    </row>
    <row r="159" spans="1:9" ht="12.6" customHeight="1">
      <c r="A159" s="83" t="s">
        <v>341</v>
      </c>
      <c r="B159" s="89"/>
      <c r="C159" s="83"/>
      <c r="D159" s="83"/>
      <c r="E159" s="84"/>
      <c r="F159" s="84"/>
      <c r="H159" s="177"/>
      <c r="I159" s="177"/>
    </row>
    <row r="160" spans="1:9" ht="12.6" customHeight="1">
      <c r="A160" s="84"/>
      <c r="B160" s="107"/>
      <c r="C160" s="84"/>
      <c r="D160" s="84"/>
      <c r="E160" s="84"/>
      <c r="F160" s="84"/>
      <c r="H160" s="177"/>
      <c r="I160" s="177"/>
    </row>
    <row r="161" spans="1:9" ht="48" customHeight="1">
      <c r="A161" s="90" t="s">
        <v>214</v>
      </c>
      <c r="B161" s="532" t="s">
        <v>190</v>
      </c>
      <c r="C161" s="532"/>
      <c r="D161" s="532"/>
      <c r="E161" s="90" t="s">
        <v>215</v>
      </c>
      <c r="F161" s="90" t="s">
        <v>216</v>
      </c>
      <c r="G161" s="90" t="s">
        <v>113</v>
      </c>
      <c r="H161" s="177"/>
      <c r="I161" s="177"/>
    </row>
    <row r="162" spans="1:9" ht="12.6" customHeight="1">
      <c r="A162" s="94" t="s">
        <v>221</v>
      </c>
      <c r="B162" s="534" t="s">
        <v>342</v>
      </c>
      <c r="C162" s="534"/>
      <c r="D162" s="534"/>
      <c r="E162" s="96" t="s">
        <v>123</v>
      </c>
      <c r="F162" s="99">
        <v>0</v>
      </c>
      <c r="G162" s="56"/>
      <c r="H162" s="177"/>
      <c r="I162" s="177"/>
    </row>
    <row r="163" spans="1:9" ht="12.6" customHeight="1">
      <c r="A163" s="91" t="s">
        <v>221</v>
      </c>
      <c r="B163" s="533" t="s">
        <v>343</v>
      </c>
      <c r="C163" s="533"/>
      <c r="D163" s="533"/>
      <c r="E163" s="92" t="s">
        <v>220</v>
      </c>
      <c r="F163" s="110">
        <v>0.01</v>
      </c>
      <c r="G163" s="56"/>
      <c r="H163" s="177"/>
      <c r="I163" s="177"/>
    </row>
    <row r="164" spans="1:9" ht="12.6" customHeight="1">
      <c r="A164" s="94" t="s">
        <v>221</v>
      </c>
      <c r="B164" s="534" t="s">
        <v>344</v>
      </c>
      <c r="C164" s="534"/>
      <c r="D164" s="534"/>
      <c r="E164" s="96" t="s">
        <v>345</v>
      </c>
      <c r="F164" s="111">
        <f>+F162*F163</f>
        <v>0</v>
      </c>
      <c r="G164" s="56"/>
      <c r="H164" s="177"/>
      <c r="I164" s="177"/>
    </row>
    <row r="165" spans="1:9" ht="12.6" customHeight="1">
      <c r="A165" s="112"/>
      <c r="B165" s="535"/>
      <c r="C165" s="535"/>
      <c r="D165" s="535"/>
      <c r="E165" s="113"/>
      <c r="F165" s="114"/>
      <c r="G165" s="56"/>
      <c r="H165" s="177"/>
      <c r="I165" s="177"/>
    </row>
    <row r="166" spans="1:9" ht="12.6" customHeight="1">
      <c r="A166" s="112"/>
      <c r="B166" s="95" t="s">
        <v>346</v>
      </c>
      <c r="C166" s="555"/>
      <c r="D166" s="555"/>
      <c r="E166" s="113"/>
      <c r="F166" s="114"/>
      <c r="G166" s="56"/>
      <c r="H166" s="177"/>
      <c r="I166" s="177"/>
    </row>
    <row r="167" spans="1:9" ht="12.6" customHeight="1">
      <c r="A167" s="112"/>
      <c r="B167" s="95" t="s">
        <v>347</v>
      </c>
      <c r="C167" s="555"/>
      <c r="D167" s="555"/>
      <c r="E167" s="113"/>
      <c r="F167" s="114"/>
      <c r="G167" s="56"/>
      <c r="H167" s="177"/>
      <c r="I167" s="177"/>
    </row>
    <row r="168" spans="1:9" ht="12.6" customHeight="1">
      <c r="A168" s="112"/>
      <c r="B168" s="95" t="s">
        <v>348</v>
      </c>
      <c r="C168" s="555"/>
      <c r="D168" s="555"/>
      <c r="E168" s="113"/>
      <c r="F168" s="114"/>
      <c r="G168" s="56"/>
      <c r="H168" s="177"/>
      <c r="I168" s="177"/>
    </row>
    <row r="169" spans="1:9" ht="12.6" customHeight="1">
      <c r="A169" s="112"/>
      <c r="B169" s="95" t="s">
        <v>349</v>
      </c>
      <c r="C169" s="555"/>
      <c r="D169" s="555"/>
      <c r="E169" s="113"/>
      <c r="F169" s="114"/>
      <c r="G169" s="56"/>
      <c r="H169" s="177"/>
      <c r="I169" s="177"/>
    </row>
    <row r="170" spans="1:9" ht="12.6" customHeight="1">
      <c r="A170" s="112"/>
      <c r="B170" s="95" t="s">
        <v>350</v>
      </c>
      <c r="C170" s="555"/>
      <c r="D170" s="555"/>
      <c r="E170" s="113"/>
      <c r="F170" s="114"/>
      <c r="G170" s="56"/>
      <c r="H170" s="177"/>
      <c r="I170" s="177"/>
    </row>
    <row r="171" spans="1:9" ht="12.6" customHeight="1">
      <c r="A171" s="112"/>
      <c r="B171" s="95" t="s">
        <v>351</v>
      </c>
      <c r="C171" s="555"/>
      <c r="D171" s="555"/>
      <c r="E171" s="113"/>
      <c r="F171" s="114"/>
      <c r="G171" s="56"/>
      <c r="H171" s="177"/>
      <c r="I171" s="177"/>
    </row>
    <row r="172" spans="1:9" ht="12.6" customHeight="1">
      <c r="A172" s="91"/>
      <c r="B172" s="534" t="s">
        <v>352</v>
      </c>
      <c r="C172" s="534"/>
      <c r="D172" s="534"/>
      <c r="E172" s="92"/>
      <c r="F172" s="109"/>
      <c r="G172" s="56"/>
      <c r="H172" s="177"/>
      <c r="I172" s="177"/>
    </row>
    <row r="173" spans="1:9" ht="22.5" customHeight="1">
      <c r="A173" s="159" t="s">
        <v>353</v>
      </c>
      <c r="B173" s="533" t="s">
        <v>88</v>
      </c>
      <c r="C173" s="533"/>
      <c r="D173" s="533"/>
      <c r="E173" s="96" t="s">
        <v>225</v>
      </c>
      <c r="F173" s="109">
        <v>0</v>
      </c>
      <c r="G173" s="56"/>
      <c r="H173" s="177"/>
      <c r="I173" s="177"/>
    </row>
    <row r="174" spans="1:9" ht="12.6" customHeight="1">
      <c r="A174" s="112"/>
      <c r="B174" s="535"/>
      <c r="C174" s="535"/>
      <c r="D174" s="535"/>
      <c r="E174" s="113"/>
      <c r="F174" s="114"/>
      <c r="G174" s="56"/>
      <c r="H174" s="177"/>
      <c r="I174" s="177"/>
    </row>
    <row r="175" spans="1:9" ht="38.25" customHeight="1">
      <c r="A175" s="115" t="s">
        <v>221</v>
      </c>
      <c r="B175" s="557" t="s">
        <v>354</v>
      </c>
      <c r="C175" s="558"/>
      <c r="D175" s="559"/>
      <c r="E175" s="105" t="s">
        <v>355</v>
      </c>
      <c r="F175" s="106">
        <f>IF((F173-F164)&lt;=0,0,(F173-F164))</f>
        <v>0</v>
      </c>
      <c r="G175" s="56"/>
      <c r="H175" s="177"/>
      <c r="I175" s="177"/>
    </row>
    <row r="176" spans="1:9" ht="12.6" customHeight="1">
      <c r="F176" s="177"/>
      <c r="G176" s="177"/>
      <c r="H176" s="177"/>
      <c r="I176" s="177"/>
    </row>
    <row r="177" spans="1:9" ht="12.6" customHeight="1">
      <c r="F177" s="177"/>
      <c r="G177" s="177"/>
      <c r="H177" s="177"/>
      <c r="I177" s="177"/>
    </row>
    <row r="178" spans="1:9" ht="12.6" customHeight="1">
      <c r="A178" s="88" t="s">
        <v>356</v>
      </c>
      <c r="B178" s="107"/>
      <c r="C178" s="107"/>
      <c r="D178" s="84"/>
      <c r="E178" s="84"/>
      <c r="F178" s="84"/>
      <c r="H178" s="177"/>
      <c r="I178" s="177"/>
    </row>
    <row r="179" spans="1:9" ht="12.6" customHeight="1">
      <c r="A179" s="83" t="s">
        <v>357</v>
      </c>
      <c r="B179" s="89"/>
      <c r="C179" s="83"/>
      <c r="D179" s="83"/>
      <c r="E179" s="84"/>
      <c r="F179" s="84"/>
      <c r="H179" s="177"/>
      <c r="I179" s="177"/>
    </row>
    <row r="180" spans="1:9" ht="12.6" customHeight="1">
      <c r="A180" s="84"/>
      <c r="B180" s="107"/>
      <c r="C180" s="84"/>
      <c r="D180" s="84"/>
      <c r="E180" s="84"/>
      <c r="F180" s="84"/>
      <c r="H180" s="177"/>
      <c r="I180" s="177"/>
    </row>
    <row r="181" spans="1:9" ht="48" customHeight="1">
      <c r="A181" s="90" t="s">
        <v>214</v>
      </c>
      <c r="B181" s="532" t="s">
        <v>190</v>
      </c>
      <c r="C181" s="532"/>
      <c r="D181" s="532"/>
      <c r="E181" s="90" t="s">
        <v>215</v>
      </c>
      <c r="F181" s="90" t="s">
        <v>216</v>
      </c>
      <c r="G181" s="90" t="s">
        <v>113</v>
      </c>
      <c r="H181" s="177"/>
      <c r="I181" s="177"/>
    </row>
    <row r="182" spans="1:9" ht="12.6" customHeight="1">
      <c r="A182" s="94" t="s">
        <v>221</v>
      </c>
      <c r="B182" s="534" t="s">
        <v>358</v>
      </c>
      <c r="C182" s="534"/>
      <c r="D182" s="534"/>
      <c r="E182" s="96" t="s">
        <v>123</v>
      </c>
      <c r="F182" s="99">
        <v>0</v>
      </c>
      <c r="G182" s="56"/>
      <c r="H182" s="177"/>
      <c r="I182" s="177"/>
    </row>
    <row r="183" spans="1:9" ht="12.6" customHeight="1">
      <c r="A183" s="91" t="s">
        <v>221</v>
      </c>
      <c r="B183" s="533" t="s">
        <v>359</v>
      </c>
      <c r="C183" s="533"/>
      <c r="D183" s="533"/>
      <c r="E183" s="92" t="s">
        <v>220</v>
      </c>
      <c r="F183" s="110">
        <v>0.1</v>
      </c>
      <c r="G183" s="56"/>
      <c r="H183" s="177"/>
      <c r="I183" s="177"/>
    </row>
    <row r="184" spans="1:9" ht="12.6" customHeight="1">
      <c r="A184" s="94" t="s">
        <v>221</v>
      </c>
      <c r="B184" s="534" t="s">
        <v>360</v>
      </c>
      <c r="C184" s="534"/>
      <c r="D184" s="534"/>
      <c r="E184" s="96" t="s">
        <v>345</v>
      </c>
      <c r="F184" s="111">
        <f>+F182*F183</f>
        <v>0</v>
      </c>
      <c r="G184" s="56"/>
      <c r="H184" s="177"/>
      <c r="I184" s="177"/>
    </row>
    <row r="185" spans="1:9" ht="12.6" customHeight="1">
      <c r="A185" s="112"/>
      <c r="B185" s="535"/>
      <c r="C185" s="535"/>
      <c r="D185" s="535"/>
      <c r="E185" s="113"/>
      <c r="F185" s="114"/>
      <c r="G185" s="56"/>
      <c r="H185" s="177"/>
      <c r="I185" s="177"/>
    </row>
    <row r="186" spans="1:9" ht="12.6" customHeight="1">
      <c r="A186" s="112"/>
      <c r="B186" s="95" t="s">
        <v>346</v>
      </c>
      <c r="C186" s="556"/>
      <c r="D186" s="556"/>
      <c r="E186" s="113"/>
      <c r="F186" s="114"/>
      <c r="G186" s="56"/>
      <c r="H186" s="177"/>
      <c r="I186" s="177"/>
    </row>
    <row r="187" spans="1:9" ht="12.6" customHeight="1">
      <c r="A187" s="112"/>
      <c r="B187" s="95" t="s">
        <v>347</v>
      </c>
      <c r="C187" s="556"/>
      <c r="D187" s="556"/>
      <c r="E187" s="113"/>
      <c r="F187" s="114"/>
      <c r="G187" s="56"/>
      <c r="H187" s="177"/>
      <c r="I187" s="177"/>
    </row>
    <row r="188" spans="1:9" ht="12.6" customHeight="1">
      <c r="A188" s="112"/>
      <c r="B188" s="95" t="s">
        <v>349</v>
      </c>
      <c r="C188" s="556"/>
      <c r="D188" s="556"/>
      <c r="E188" s="113"/>
      <c r="F188" s="114"/>
      <c r="G188" s="56"/>
      <c r="H188" s="177"/>
      <c r="I188" s="177"/>
    </row>
    <row r="189" spans="1:9" ht="12.6" customHeight="1">
      <c r="A189" s="112"/>
      <c r="B189" s="95" t="s">
        <v>348</v>
      </c>
      <c r="C189" s="556"/>
      <c r="D189" s="556"/>
      <c r="E189" s="113"/>
      <c r="F189" s="114"/>
      <c r="G189" s="56"/>
      <c r="H189" s="177"/>
      <c r="I189" s="177"/>
    </row>
    <row r="190" spans="1:9" ht="30" customHeight="1">
      <c r="A190" s="112"/>
      <c r="B190" s="95" t="s">
        <v>361</v>
      </c>
      <c r="C190" s="556"/>
      <c r="D190" s="556"/>
      <c r="E190" s="113"/>
      <c r="F190" s="114"/>
      <c r="G190" s="56"/>
      <c r="H190" s="177"/>
      <c r="I190" s="177"/>
    </row>
    <row r="191" spans="1:9" ht="12.6" customHeight="1">
      <c r="A191" s="112"/>
      <c r="B191" s="95" t="s">
        <v>362</v>
      </c>
      <c r="C191" s="556"/>
      <c r="D191" s="556"/>
      <c r="E191" s="113"/>
      <c r="F191" s="114"/>
      <c r="G191" s="56"/>
      <c r="H191" s="177"/>
      <c r="I191" s="177"/>
    </row>
    <row r="192" spans="1:9" ht="12.6" customHeight="1">
      <c r="A192" s="91"/>
      <c r="B192" s="534" t="s">
        <v>363</v>
      </c>
      <c r="C192" s="534"/>
      <c r="D192" s="534"/>
      <c r="E192" s="92"/>
      <c r="F192" s="109"/>
      <c r="G192" s="56"/>
      <c r="H192" s="177"/>
      <c r="I192" s="177"/>
    </row>
    <row r="193" spans="1:9" ht="12.6" customHeight="1">
      <c r="A193" s="159" t="s">
        <v>353</v>
      </c>
      <c r="B193" s="533" t="s">
        <v>88</v>
      </c>
      <c r="C193" s="533"/>
      <c r="D193" s="533"/>
      <c r="E193" s="96" t="s">
        <v>225</v>
      </c>
      <c r="F193" s="109">
        <v>0</v>
      </c>
      <c r="G193" s="56"/>
      <c r="H193" s="177"/>
      <c r="I193" s="177"/>
    </row>
    <row r="194" spans="1:9" ht="12.6" customHeight="1">
      <c r="A194" s="112"/>
      <c r="B194" s="535"/>
      <c r="C194" s="535"/>
      <c r="D194" s="535"/>
      <c r="E194" s="113"/>
      <c r="F194" s="114"/>
      <c r="G194" s="56"/>
      <c r="H194" s="177"/>
      <c r="I194" s="177"/>
    </row>
    <row r="195" spans="1:9" ht="38.25" customHeight="1">
      <c r="A195" s="115" t="s">
        <v>221</v>
      </c>
      <c r="B195" s="557" t="s">
        <v>364</v>
      </c>
      <c r="C195" s="558"/>
      <c r="D195" s="559"/>
      <c r="E195" s="105" t="s">
        <v>355</v>
      </c>
      <c r="F195" s="106">
        <f>IF((F193-F184)&lt;=0,0,(F193-F184))</f>
        <v>0</v>
      </c>
      <c r="G195" s="56"/>
      <c r="H195" s="177"/>
      <c r="I195" s="177"/>
    </row>
    <row r="196" spans="1:9" ht="12.6" customHeight="1">
      <c r="F196" s="177"/>
      <c r="G196" s="177"/>
      <c r="H196" s="177"/>
      <c r="I196" s="177"/>
    </row>
    <row r="197" spans="1:9" ht="12.6" customHeight="1">
      <c r="F197" s="177"/>
      <c r="G197" s="177"/>
      <c r="H197" s="177"/>
      <c r="I197" s="177"/>
    </row>
    <row r="198" spans="1:9" ht="12.6" customHeight="1">
      <c r="A198" s="88" t="s">
        <v>365</v>
      </c>
      <c r="B198" s="107"/>
      <c r="C198" s="107"/>
      <c r="D198" s="84"/>
      <c r="E198" s="160"/>
      <c r="F198" s="84"/>
      <c r="G198" s="182"/>
      <c r="H198" s="177"/>
      <c r="I198" s="177"/>
    </row>
    <row r="199" spans="1:9" ht="12.6" customHeight="1">
      <c r="A199" s="83" t="s">
        <v>366</v>
      </c>
      <c r="B199" s="107"/>
      <c r="C199" s="107"/>
      <c r="D199" s="84"/>
      <c r="E199" s="84"/>
      <c r="F199" s="84"/>
      <c r="G199" s="182"/>
      <c r="H199" s="177"/>
      <c r="I199" s="177"/>
    </row>
    <row r="200" spans="1:9" ht="12.6" customHeight="1">
      <c r="A200" s="83"/>
      <c r="B200" s="107"/>
      <c r="C200" s="107"/>
      <c r="D200" s="84"/>
      <c r="E200" s="84"/>
      <c r="F200" s="84"/>
      <c r="G200" s="182"/>
      <c r="H200" s="177"/>
      <c r="I200" s="177"/>
    </row>
    <row r="201" spans="1:9" ht="37.799999999999997" customHeight="1">
      <c r="A201" s="94" t="s">
        <v>214</v>
      </c>
      <c r="B201" s="556" t="s">
        <v>190</v>
      </c>
      <c r="C201" s="556"/>
      <c r="D201" s="556"/>
      <c r="E201" s="94" t="s">
        <v>215</v>
      </c>
      <c r="F201" s="94" t="s">
        <v>216</v>
      </c>
      <c r="G201" s="94" t="s">
        <v>113</v>
      </c>
      <c r="H201" s="177"/>
      <c r="I201" s="177"/>
    </row>
    <row r="202" spans="1:9" ht="12.6" customHeight="1">
      <c r="A202" s="108"/>
      <c r="B202" s="533" t="s">
        <v>367</v>
      </c>
      <c r="C202" s="533"/>
      <c r="D202" s="533"/>
      <c r="E202" s="92" t="s">
        <v>123</v>
      </c>
      <c r="F202" s="116">
        <v>0</v>
      </c>
      <c r="G202" s="187"/>
      <c r="H202" s="177"/>
      <c r="I202" s="177"/>
    </row>
    <row r="203" spans="1:9" ht="27.75" customHeight="1">
      <c r="A203" s="94" t="s">
        <v>221</v>
      </c>
      <c r="B203" s="533" t="s">
        <v>368</v>
      </c>
      <c r="C203" s="533"/>
      <c r="D203" s="533"/>
      <c r="E203" s="92" t="s">
        <v>220</v>
      </c>
      <c r="F203" s="119">
        <v>0.05</v>
      </c>
      <c r="G203" s="187"/>
      <c r="H203" s="177"/>
      <c r="I203" s="177"/>
    </row>
    <row r="204" spans="1:9" ht="24" customHeight="1">
      <c r="A204" s="94" t="s">
        <v>221</v>
      </c>
      <c r="B204" s="534" t="s">
        <v>369</v>
      </c>
      <c r="C204" s="534"/>
      <c r="D204" s="534"/>
      <c r="E204" s="96" t="s">
        <v>345</v>
      </c>
      <c r="F204" s="118">
        <f>+IF(F202&lt;=0,0,F202*F203)</f>
        <v>0</v>
      </c>
      <c r="G204" s="187"/>
      <c r="H204" s="177"/>
      <c r="I204" s="177"/>
    </row>
    <row r="205" spans="1:9" ht="12.6" customHeight="1">
      <c r="A205" s="112"/>
      <c r="B205" s="535"/>
      <c r="C205" s="535"/>
      <c r="D205" s="535"/>
      <c r="E205" s="101"/>
      <c r="F205" s="121"/>
      <c r="G205" s="187"/>
      <c r="H205" s="177"/>
      <c r="I205" s="177"/>
    </row>
    <row r="206" spans="1:9" ht="24" customHeight="1">
      <c r="A206" s="91" t="s">
        <v>370</v>
      </c>
      <c r="B206" s="533" t="s">
        <v>371</v>
      </c>
      <c r="C206" s="533"/>
      <c r="D206" s="533"/>
      <c r="E206" s="92" t="s">
        <v>225</v>
      </c>
      <c r="F206" s="117">
        <v>0</v>
      </c>
      <c r="G206" s="187"/>
      <c r="H206" s="177"/>
      <c r="I206" s="177"/>
    </row>
    <row r="207" spans="1:9" ht="27.75" customHeight="1">
      <c r="A207" s="91" t="s">
        <v>372</v>
      </c>
      <c r="B207" s="533" t="s">
        <v>373</v>
      </c>
      <c r="C207" s="533"/>
      <c r="D207" s="533"/>
      <c r="E207" s="92" t="s">
        <v>240</v>
      </c>
      <c r="F207" s="117">
        <v>0</v>
      </c>
      <c r="G207" s="187"/>
      <c r="H207" s="177"/>
      <c r="I207" s="177"/>
    </row>
    <row r="208" spans="1:9" ht="29.25" customHeight="1">
      <c r="A208" s="94" t="s">
        <v>221</v>
      </c>
      <c r="B208" s="534" t="s">
        <v>374</v>
      </c>
      <c r="C208" s="534"/>
      <c r="D208" s="534"/>
      <c r="E208" s="96" t="s">
        <v>375</v>
      </c>
      <c r="F208" s="118">
        <f>+F206-F207</f>
        <v>0</v>
      </c>
      <c r="G208" s="187"/>
      <c r="H208" s="177"/>
      <c r="I208" s="177"/>
    </row>
    <row r="209" spans="1:9" ht="12.6" customHeight="1">
      <c r="A209" s="112"/>
      <c r="B209" s="535"/>
      <c r="C209" s="535"/>
      <c r="D209" s="535"/>
      <c r="E209" s="101"/>
      <c r="F209" s="121"/>
      <c r="G209" s="187"/>
      <c r="H209" s="177"/>
      <c r="I209" s="177"/>
    </row>
    <row r="210" spans="1:9" ht="27" customHeight="1">
      <c r="A210" s="94" t="s">
        <v>221</v>
      </c>
      <c r="B210" s="534" t="s">
        <v>376</v>
      </c>
      <c r="C210" s="534"/>
      <c r="D210" s="534"/>
      <c r="E210" s="96" t="s">
        <v>377</v>
      </c>
      <c r="F210" s="118">
        <f>IF((F208-F204)&lt;=0,0,(F208-F204))</f>
        <v>0</v>
      </c>
      <c r="G210" s="187"/>
      <c r="H210" s="177"/>
      <c r="I210" s="177"/>
    </row>
    <row r="211" spans="1:9" ht="12.6" customHeight="1">
      <c r="F211" s="177"/>
      <c r="G211" s="177"/>
      <c r="H211" s="177"/>
      <c r="I211" s="177"/>
    </row>
    <row r="213" spans="1:9" ht="13.2" customHeight="1">
      <c r="A213" s="563" t="s">
        <v>200</v>
      </c>
      <c r="B213" s="564"/>
      <c r="C213" s="564"/>
      <c r="D213" s="564"/>
      <c r="E213" s="564"/>
      <c r="F213" s="564"/>
      <c r="G213" s="564"/>
      <c r="H213" s="564"/>
      <c r="I213" s="177"/>
    </row>
    <row r="214" spans="1:9">
      <c r="A214" s="565" t="s">
        <v>378</v>
      </c>
      <c r="B214" s="566"/>
      <c r="C214" s="566"/>
      <c r="D214" s="566"/>
      <c r="E214" s="566"/>
      <c r="F214" s="566"/>
      <c r="G214" s="566"/>
      <c r="H214" s="567"/>
      <c r="I214" s="177"/>
    </row>
    <row r="215" spans="1:9" ht="12.75" customHeight="1">
      <c r="A215" s="560" t="s">
        <v>379</v>
      </c>
      <c r="B215" s="561"/>
      <c r="C215" s="561"/>
      <c r="D215" s="561"/>
      <c r="E215" s="561"/>
      <c r="F215" s="561"/>
      <c r="G215" s="561"/>
      <c r="H215" s="562"/>
      <c r="I215" s="177"/>
    </row>
    <row r="216" spans="1:9" ht="12.75" customHeight="1">
      <c r="A216" s="560" t="s">
        <v>380</v>
      </c>
      <c r="B216" s="561"/>
      <c r="C216" s="561"/>
      <c r="D216" s="561"/>
      <c r="E216" s="561"/>
      <c r="F216" s="561"/>
      <c r="G216" s="561"/>
      <c r="H216" s="562"/>
      <c r="I216" s="177"/>
    </row>
    <row r="217" spans="1:9" ht="24" customHeight="1">
      <c r="A217" s="560" t="s">
        <v>381</v>
      </c>
      <c r="B217" s="561"/>
      <c r="C217" s="561"/>
      <c r="D217" s="561"/>
      <c r="E217" s="561"/>
      <c r="F217" s="561"/>
      <c r="G217" s="561"/>
      <c r="H217" s="562"/>
      <c r="I217" s="177"/>
    </row>
    <row r="218" spans="1:9" ht="17.25" customHeight="1">
      <c r="A218" s="560" t="s">
        <v>382</v>
      </c>
      <c r="B218" s="561"/>
      <c r="C218" s="561"/>
      <c r="D218" s="561"/>
      <c r="E218" s="561"/>
      <c r="F218" s="561"/>
      <c r="G218" s="561"/>
      <c r="H218" s="562"/>
      <c r="I218" s="177"/>
    </row>
    <row r="219" spans="1:9" ht="15.75" customHeight="1">
      <c r="A219" s="560" t="s">
        <v>383</v>
      </c>
      <c r="B219" s="561"/>
      <c r="C219" s="561"/>
      <c r="D219" s="561"/>
      <c r="E219" s="561"/>
      <c r="F219" s="561"/>
      <c r="G219" s="561"/>
      <c r="H219" s="562"/>
      <c r="I219" s="177"/>
    </row>
    <row r="220" spans="1:9" ht="13.2" customHeight="1">
      <c r="A220" s="560" t="s">
        <v>384</v>
      </c>
      <c r="B220" s="561"/>
      <c r="C220" s="561"/>
      <c r="D220" s="561"/>
      <c r="E220" s="561"/>
      <c r="F220" s="561"/>
      <c r="G220" s="561"/>
      <c r="H220" s="562"/>
      <c r="I220" s="177"/>
    </row>
    <row r="221" spans="1:9" ht="13.2" customHeight="1">
      <c r="A221" s="560" t="s">
        <v>385</v>
      </c>
      <c r="B221" s="561"/>
      <c r="C221" s="561"/>
      <c r="D221" s="561"/>
      <c r="E221" s="561"/>
      <c r="F221" s="561"/>
      <c r="G221" s="561"/>
      <c r="H221" s="562"/>
      <c r="I221" s="177"/>
    </row>
    <row r="222" spans="1:9" ht="24.6" customHeight="1">
      <c r="A222" s="560" t="s">
        <v>386</v>
      </c>
      <c r="B222" s="561"/>
      <c r="C222" s="561"/>
      <c r="D222" s="561"/>
      <c r="E222" s="561"/>
      <c r="F222" s="561"/>
      <c r="G222" s="561"/>
      <c r="H222" s="562"/>
      <c r="I222" s="177"/>
    </row>
    <row r="223" spans="1:9" ht="45.6" customHeight="1">
      <c r="A223" s="560" t="s">
        <v>387</v>
      </c>
      <c r="B223" s="561"/>
      <c r="C223" s="561"/>
      <c r="D223" s="561"/>
      <c r="E223" s="561"/>
      <c r="F223" s="561"/>
      <c r="G223" s="561"/>
      <c r="H223" s="562"/>
      <c r="I223" s="177"/>
    </row>
    <row r="224" spans="1:9" ht="25.5" customHeight="1">
      <c r="A224" s="560" t="s">
        <v>388</v>
      </c>
      <c r="B224" s="561"/>
      <c r="C224" s="561"/>
      <c r="D224" s="561"/>
      <c r="E224" s="561"/>
      <c r="F224" s="561"/>
      <c r="G224" s="561"/>
      <c r="H224" s="562"/>
      <c r="I224" s="177"/>
    </row>
    <row r="225" spans="1:9" ht="14.25" customHeight="1">
      <c r="A225" s="560" t="s">
        <v>389</v>
      </c>
      <c r="B225" s="561"/>
      <c r="C225" s="561"/>
      <c r="D225" s="561"/>
      <c r="E225" s="561"/>
      <c r="F225" s="561"/>
      <c r="G225" s="561"/>
      <c r="H225" s="562"/>
      <c r="I225" s="177"/>
    </row>
    <row r="226" spans="1:9" ht="22.5" customHeight="1">
      <c r="A226" s="560" t="s">
        <v>390</v>
      </c>
      <c r="B226" s="561"/>
      <c r="C226" s="561"/>
      <c r="D226" s="561"/>
      <c r="E226" s="561"/>
      <c r="F226" s="561"/>
      <c r="G226" s="561"/>
      <c r="H226" s="562"/>
      <c r="I226" s="177"/>
    </row>
    <row r="227" spans="1:9" ht="12" customHeight="1">
      <c r="A227" s="560" t="s">
        <v>391</v>
      </c>
      <c r="B227" s="561"/>
      <c r="C227" s="561"/>
      <c r="D227" s="561"/>
      <c r="E227" s="561"/>
      <c r="F227" s="561"/>
      <c r="G227" s="561"/>
      <c r="H227" s="562"/>
      <c r="I227" s="177"/>
    </row>
    <row r="228" spans="1:9" ht="12.75" customHeight="1">
      <c r="A228" s="560" t="s">
        <v>392</v>
      </c>
      <c r="B228" s="561"/>
      <c r="C228" s="561"/>
      <c r="D228" s="561"/>
      <c r="E228" s="561"/>
      <c r="F228" s="561"/>
      <c r="G228" s="561"/>
      <c r="H228" s="562"/>
      <c r="I228" s="177"/>
    </row>
    <row r="229" spans="1:9" ht="14.4" customHeight="1">
      <c r="A229" s="560" t="s">
        <v>393</v>
      </c>
      <c r="B229" s="561"/>
      <c r="C229" s="561"/>
      <c r="D229" s="561"/>
      <c r="E229" s="561"/>
      <c r="F229" s="561"/>
      <c r="G229" s="561"/>
      <c r="H229" s="562"/>
      <c r="I229" s="177"/>
    </row>
    <row r="230" spans="1:9" ht="14.25" customHeight="1">
      <c r="A230" s="563" t="s">
        <v>394</v>
      </c>
      <c r="B230" s="564"/>
      <c r="C230" s="564"/>
      <c r="D230" s="564"/>
      <c r="E230" s="564"/>
      <c r="F230" s="564"/>
      <c r="G230" s="564"/>
      <c r="H230" s="568"/>
      <c r="I230" s="177"/>
    </row>
    <row r="231" spans="1:9" ht="24.75" customHeight="1">
      <c r="A231" s="560" t="s">
        <v>395</v>
      </c>
      <c r="B231" s="561"/>
      <c r="C231" s="561"/>
      <c r="D231" s="561"/>
      <c r="E231" s="561"/>
      <c r="F231" s="561"/>
      <c r="G231" s="561"/>
      <c r="H231" s="562"/>
    </row>
    <row r="232" spans="1:9">
      <c r="A232" s="560" t="s">
        <v>396</v>
      </c>
      <c r="B232" s="561"/>
      <c r="C232" s="561"/>
      <c r="D232" s="561"/>
      <c r="E232" s="561"/>
      <c r="F232" s="561"/>
      <c r="G232" s="561"/>
      <c r="H232" s="562"/>
      <c r="I232" s="177"/>
    </row>
    <row r="233" spans="1:9">
      <c r="A233" s="560" t="s">
        <v>397</v>
      </c>
      <c r="B233" s="561"/>
      <c r="C233" s="561"/>
      <c r="D233" s="561"/>
      <c r="E233" s="561"/>
      <c r="F233" s="561"/>
      <c r="G233" s="561"/>
      <c r="H233" s="562"/>
      <c r="I233" s="177"/>
    </row>
    <row r="234" spans="1:9">
      <c r="A234" s="560" t="s">
        <v>398</v>
      </c>
      <c r="B234" s="561"/>
      <c r="C234" s="561"/>
      <c r="D234" s="561"/>
      <c r="E234" s="561"/>
      <c r="F234" s="561"/>
      <c r="G234" s="561"/>
      <c r="H234" s="562"/>
      <c r="I234" s="177"/>
    </row>
    <row r="235" spans="1:9">
      <c r="A235" s="161"/>
      <c r="B235" s="162"/>
      <c r="C235" s="162"/>
      <c r="D235" s="162"/>
      <c r="E235" s="162"/>
      <c r="F235" s="162"/>
      <c r="G235" s="162"/>
      <c r="H235" s="163"/>
      <c r="I235" s="177"/>
    </row>
    <row r="236" spans="1:9" ht="13.2" customHeight="1">
      <c r="A236" s="495" t="s">
        <v>140</v>
      </c>
      <c r="B236" s="496"/>
      <c r="C236" s="496"/>
      <c r="D236" s="496"/>
      <c r="E236" s="496"/>
      <c r="F236" s="496"/>
      <c r="G236" s="496"/>
      <c r="H236" s="497"/>
      <c r="I236" s="77"/>
    </row>
    <row r="237" spans="1:9">
      <c r="A237" s="498"/>
      <c r="B237" s="499"/>
      <c r="C237" s="499"/>
      <c r="D237" s="499"/>
      <c r="E237" s="499"/>
      <c r="F237" s="499"/>
      <c r="G237" s="499"/>
      <c r="H237" s="500"/>
      <c r="I237" s="77"/>
    </row>
    <row r="238" spans="1:9">
      <c r="A238" s="498"/>
      <c r="B238" s="499"/>
      <c r="C238" s="499"/>
      <c r="D238" s="499"/>
      <c r="E238" s="499"/>
      <c r="F238" s="499"/>
      <c r="G238" s="499"/>
      <c r="H238" s="500"/>
      <c r="I238" s="77"/>
    </row>
    <row r="239" spans="1:9">
      <c r="A239" s="501"/>
      <c r="B239" s="502"/>
      <c r="C239" s="502"/>
      <c r="D239" s="502"/>
      <c r="E239" s="502"/>
      <c r="F239" s="502"/>
      <c r="G239" s="502"/>
      <c r="H239" s="503"/>
      <c r="I239" s="77"/>
    </row>
  </sheetData>
  <mergeCells count="175">
    <mergeCell ref="A234:H234"/>
    <mergeCell ref="A236:H239"/>
    <mergeCell ref="A228:H228"/>
    <mergeCell ref="A229:H229"/>
    <mergeCell ref="A230:H230"/>
    <mergeCell ref="A231:H231"/>
    <mergeCell ref="A232:H232"/>
    <mergeCell ref="A233:H233"/>
    <mergeCell ref="A222:H222"/>
    <mergeCell ref="A223:H223"/>
    <mergeCell ref="A224:H224"/>
    <mergeCell ref="A225:H225"/>
    <mergeCell ref="A226:H226"/>
    <mergeCell ref="A227:H227"/>
    <mergeCell ref="A216:H216"/>
    <mergeCell ref="A217:H217"/>
    <mergeCell ref="A218:H218"/>
    <mergeCell ref="A219:H219"/>
    <mergeCell ref="A220:H220"/>
    <mergeCell ref="A221:H221"/>
    <mergeCell ref="B208:D208"/>
    <mergeCell ref="B209:D209"/>
    <mergeCell ref="B210:D210"/>
    <mergeCell ref="A213:H213"/>
    <mergeCell ref="A214:H214"/>
    <mergeCell ref="A215:H215"/>
    <mergeCell ref="B202:D202"/>
    <mergeCell ref="B203:D203"/>
    <mergeCell ref="B204:D204"/>
    <mergeCell ref="B205:D205"/>
    <mergeCell ref="B206:D206"/>
    <mergeCell ref="B207:D207"/>
    <mergeCell ref="C191:D191"/>
    <mergeCell ref="B192:D192"/>
    <mergeCell ref="B193:D193"/>
    <mergeCell ref="B194:D194"/>
    <mergeCell ref="B195:D195"/>
    <mergeCell ref="B201:D201"/>
    <mergeCell ref="B185:D185"/>
    <mergeCell ref="C186:D186"/>
    <mergeCell ref="C187:D187"/>
    <mergeCell ref="C188:D188"/>
    <mergeCell ref="C189:D189"/>
    <mergeCell ref="C190:D190"/>
    <mergeCell ref="B174:D174"/>
    <mergeCell ref="B175:D175"/>
    <mergeCell ref="B181:D181"/>
    <mergeCell ref="B182:D182"/>
    <mergeCell ref="B183:D183"/>
    <mergeCell ref="B184:D184"/>
    <mergeCell ref="C168:D168"/>
    <mergeCell ref="C169:D169"/>
    <mergeCell ref="C170:D170"/>
    <mergeCell ref="C171:D171"/>
    <mergeCell ref="B172:D172"/>
    <mergeCell ref="B173:D173"/>
    <mergeCell ref="B162:D162"/>
    <mergeCell ref="B163:D163"/>
    <mergeCell ref="B164:D164"/>
    <mergeCell ref="B165:D165"/>
    <mergeCell ref="C166:D166"/>
    <mergeCell ref="C167:D167"/>
    <mergeCell ref="B151:E151"/>
    <mergeCell ref="I151:I153"/>
    <mergeCell ref="B152:E152"/>
    <mergeCell ref="B153:E153"/>
    <mergeCell ref="B155:E155"/>
    <mergeCell ref="B161:D161"/>
    <mergeCell ref="B144:E144"/>
    <mergeCell ref="B145:E145"/>
    <mergeCell ref="I145:I149"/>
    <mergeCell ref="B146:E146"/>
    <mergeCell ref="B147:E147"/>
    <mergeCell ref="B148:E148"/>
    <mergeCell ref="B149:E149"/>
    <mergeCell ref="B131:E131"/>
    <mergeCell ref="I131:I133"/>
    <mergeCell ref="B132:E132"/>
    <mergeCell ref="B133:E133"/>
    <mergeCell ref="A134:I134"/>
    <mergeCell ref="B135:E135"/>
    <mergeCell ref="I135:I138"/>
    <mergeCell ref="B136:E136"/>
    <mergeCell ref="B137:E137"/>
    <mergeCell ref="B138:E138"/>
    <mergeCell ref="B120:D120"/>
    <mergeCell ref="B121:D121"/>
    <mergeCell ref="B122:D122"/>
    <mergeCell ref="B123:D123"/>
    <mergeCell ref="B124:D124"/>
    <mergeCell ref="B130:E130"/>
    <mergeCell ref="B114:D114"/>
    <mergeCell ref="B115:D115"/>
    <mergeCell ref="B116:D116"/>
    <mergeCell ref="B117:D117"/>
    <mergeCell ref="B118:D118"/>
    <mergeCell ref="B119:D119"/>
    <mergeCell ref="B104:D104"/>
    <mergeCell ref="B105:D105"/>
    <mergeCell ref="B106:D106"/>
    <mergeCell ref="B107:D107"/>
    <mergeCell ref="B108:D108"/>
    <mergeCell ref="B113:D113"/>
    <mergeCell ref="B98:D98"/>
    <mergeCell ref="B99:D99"/>
    <mergeCell ref="B100:D100"/>
    <mergeCell ref="B101:D101"/>
    <mergeCell ref="B102:D102"/>
    <mergeCell ref="B103:D103"/>
    <mergeCell ref="B87:D87"/>
    <mergeCell ref="B88:D88"/>
    <mergeCell ref="B89:D89"/>
    <mergeCell ref="B90:D90"/>
    <mergeCell ref="B96:D96"/>
    <mergeCell ref="B97:D97"/>
    <mergeCell ref="B81:D81"/>
    <mergeCell ref="B82:D82"/>
    <mergeCell ref="B83:D83"/>
    <mergeCell ref="B84:D84"/>
    <mergeCell ref="B85:D85"/>
    <mergeCell ref="B86:D86"/>
    <mergeCell ref="B75:D75"/>
    <mergeCell ref="B76:D76"/>
    <mergeCell ref="B77:D77"/>
    <mergeCell ref="B78:D78"/>
    <mergeCell ref="B79:D79"/>
    <mergeCell ref="B80:D80"/>
    <mergeCell ref="B65:D65"/>
    <mergeCell ref="B66:D66"/>
    <mergeCell ref="B71:D71"/>
    <mergeCell ref="B72:D72"/>
    <mergeCell ref="B73:D73"/>
    <mergeCell ref="B74:D74"/>
    <mergeCell ref="B59:D59"/>
    <mergeCell ref="B60:D60"/>
    <mergeCell ref="B61:D61"/>
    <mergeCell ref="B62:D62"/>
    <mergeCell ref="B63:D63"/>
    <mergeCell ref="B64:D64"/>
    <mergeCell ref="B49:D49"/>
    <mergeCell ref="B50:D50"/>
    <mergeCell ref="B55:D55"/>
    <mergeCell ref="B56:D56"/>
    <mergeCell ref="B57:D57"/>
    <mergeCell ref="B58:D58"/>
    <mergeCell ref="B43:D43"/>
    <mergeCell ref="B44:D44"/>
    <mergeCell ref="B45:D45"/>
    <mergeCell ref="B46:D46"/>
    <mergeCell ref="B47:D47"/>
    <mergeCell ref="B48:D48"/>
    <mergeCell ref="B37:D37"/>
    <mergeCell ref="B38:D38"/>
    <mergeCell ref="B39:D39"/>
    <mergeCell ref="B40:D40"/>
    <mergeCell ref="B41:D41"/>
    <mergeCell ref="B42:D42"/>
    <mergeCell ref="B34:D34"/>
    <mergeCell ref="B35:D35"/>
    <mergeCell ref="B36:D36"/>
    <mergeCell ref="B20:D20"/>
    <mergeCell ref="B21:D21"/>
    <mergeCell ref="B22:D22"/>
    <mergeCell ref="B23:D23"/>
    <mergeCell ref="B24:D24"/>
    <mergeCell ref="B25:D25"/>
    <mergeCell ref="B14:D14"/>
    <mergeCell ref="B15:D15"/>
    <mergeCell ref="B16:D16"/>
    <mergeCell ref="B17:D17"/>
    <mergeCell ref="B18:D18"/>
    <mergeCell ref="B19:D19"/>
    <mergeCell ref="B31:D31"/>
    <mergeCell ref="B32:D32"/>
    <mergeCell ref="B33:D33"/>
  </mergeCells>
  <hyperlinks>
    <hyperlink ref="F1" location="INDICE!A1" display="Índice" xr:uid="{2D9E9F4E-63F1-4822-95E0-2B3C95B578D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EDF0-910A-4525-B764-3BBB70DF164A}">
  <dimension ref="A1:L64"/>
  <sheetViews>
    <sheetView topLeftCell="A53" workbookViewId="0"/>
  </sheetViews>
  <sheetFormatPr baseColWidth="10" defaultColWidth="19.44140625" defaultRowHeight="10.199999999999999"/>
  <cols>
    <col min="1" max="4" width="19.44140625" style="61"/>
    <col min="5" max="5" width="40.77734375" style="61" customWidth="1"/>
    <col min="6" max="6" width="19.44140625" style="61"/>
    <col min="7" max="7" width="25.77734375" style="58" customWidth="1"/>
    <col min="8" max="9" width="19.44140625" style="58"/>
    <col min="10" max="10" width="31.5546875" style="58" customWidth="1"/>
    <col min="11" max="11" width="30.77734375" style="58" customWidth="1"/>
    <col min="12" max="260" width="19.44140625" style="58"/>
    <col min="261" max="261" width="40.77734375" style="58" customWidth="1"/>
    <col min="262" max="262" width="19.44140625" style="58"/>
    <col min="263" max="263" width="25.77734375" style="58" customWidth="1"/>
    <col min="264" max="516" width="19.44140625" style="58"/>
    <col min="517" max="517" width="40.77734375" style="58" customWidth="1"/>
    <col min="518" max="518" width="19.44140625" style="58"/>
    <col min="519" max="519" width="25.77734375" style="58" customWidth="1"/>
    <col min="520" max="772" width="19.44140625" style="58"/>
    <col min="773" max="773" width="40.77734375" style="58" customWidth="1"/>
    <col min="774" max="774" width="19.44140625" style="58"/>
    <col min="775" max="775" width="25.77734375" style="58" customWidth="1"/>
    <col min="776" max="1028" width="19.44140625" style="58"/>
    <col min="1029" max="1029" width="40.77734375" style="58" customWidth="1"/>
    <col min="1030" max="1030" width="19.44140625" style="58"/>
    <col min="1031" max="1031" width="25.77734375" style="58" customWidth="1"/>
    <col min="1032" max="1284" width="19.44140625" style="58"/>
    <col min="1285" max="1285" width="40.77734375" style="58" customWidth="1"/>
    <col min="1286" max="1286" width="19.44140625" style="58"/>
    <col min="1287" max="1287" width="25.77734375" style="58" customWidth="1"/>
    <col min="1288" max="1540" width="19.44140625" style="58"/>
    <col min="1541" max="1541" width="40.77734375" style="58" customWidth="1"/>
    <col min="1542" max="1542" width="19.44140625" style="58"/>
    <col min="1543" max="1543" width="25.77734375" style="58" customWidth="1"/>
    <col min="1544" max="1796" width="19.44140625" style="58"/>
    <col min="1797" max="1797" width="40.77734375" style="58" customWidth="1"/>
    <col min="1798" max="1798" width="19.44140625" style="58"/>
    <col min="1799" max="1799" width="25.77734375" style="58" customWidth="1"/>
    <col min="1800" max="2052" width="19.44140625" style="58"/>
    <col min="2053" max="2053" width="40.77734375" style="58" customWidth="1"/>
    <col min="2054" max="2054" width="19.44140625" style="58"/>
    <col min="2055" max="2055" width="25.77734375" style="58" customWidth="1"/>
    <col min="2056" max="2308" width="19.44140625" style="58"/>
    <col min="2309" max="2309" width="40.77734375" style="58" customWidth="1"/>
    <col min="2310" max="2310" width="19.44140625" style="58"/>
    <col min="2311" max="2311" width="25.77734375" style="58" customWidth="1"/>
    <col min="2312" max="2564" width="19.44140625" style="58"/>
    <col min="2565" max="2565" width="40.77734375" style="58" customWidth="1"/>
    <col min="2566" max="2566" width="19.44140625" style="58"/>
    <col min="2567" max="2567" width="25.77734375" style="58" customWidth="1"/>
    <col min="2568" max="2820" width="19.44140625" style="58"/>
    <col min="2821" max="2821" width="40.77734375" style="58" customWidth="1"/>
    <col min="2822" max="2822" width="19.44140625" style="58"/>
    <col min="2823" max="2823" width="25.77734375" style="58" customWidth="1"/>
    <col min="2824" max="3076" width="19.44140625" style="58"/>
    <col min="3077" max="3077" width="40.77734375" style="58" customWidth="1"/>
    <col min="3078" max="3078" width="19.44140625" style="58"/>
    <col min="3079" max="3079" width="25.77734375" style="58" customWidth="1"/>
    <col min="3080" max="3332" width="19.44140625" style="58"/>
    <col min="3333" max="3333" width="40.77734375" style="58" customWidth="1"/>
    <col min="3334" max="3334" width="19.44140625" style="58"/>
    <col min="3335" max="3335" width="25.77734375" style="58" customWidth="1"/>
    <col min="3336" max="3588" width="19.44140625" style="58"/>
    <col min="3589" max="3589" width="40.77734375" style="58" customWidth="1"/>
    <col min="3590" max="3590" width="19.44140625" style="58"/>
    <col min="3591" max="3591" width="25.77734375" style="58" customWidth="1"/>
    <col min="3592" max="3844" width="19.44140625" style="58"/>
    <col min="3845" max="3845" width="40.77734375" style="58" customWidth="1"/>
    <col min="3846" max="3846" width="19.44140625" style="58"/>
    <col min="3847" max="3847" width="25.77734375" style="58" customWidth="1"/>
    <col min="3848" max="4100" width="19.44140625" style="58"/>
    <col min="4101" max="4101" width="40.77734375" style="58" customWidth="1"/>
    <col min="4102" max="4102" width="19.44140625" style="58"/>
    <col min="4103" max="4103" width="25.77734375" style="58" customWidth="1"/>
    <col min="4104" max="4356" width="19.44140625" style="58"/>
    <col min="4357" max="4357" width="40.77734375" style="58" customWidth="1"/>
    <col min="4358" max="4358" width="19.44140625" style="58"/>
    <col min="4359" max="4359" width="25.77734375" style="58" customWidth="1"/>
    <col min="4360" max="4612" width="19.44140625" style="58"/>
    <col min="4613" max="4613" width="40.77734375" style="58" customWidth="1"/>
    <col min="4614" max="4614" width="19.44140625" style="58"/>
    <col min="4615" max="4615" width="25.77734375" style="58" customWidth="1"/>
    <col min="4616" max="4868" width="19.44140625" style="58"/>
    <col min="4869" max="4869" width="40.77734375" style="58" customWidth="1"/>
    <col min="4870" max="4870" width="19.44140625" style="58"/>
    <col min="4871" max="4871" width="25.77734375" style="58" customWidth="1"/>
    <col min="4872" max="5124" width="19.44140625" style="58"/>
    <col min="5125" max="5125" width="40.77734375" style="58" customWidth="1"/>
    <col min="5126" max="5126" width="19.44140625" style="58"/>
    <col min="5127" max="5127" width="25.77734375" style="58" customWidth="1"/>
    <col min="5128" max="5380" width="19.44140625" style="58"/>
    <col min="5381" max="5381" width="40.77734375" style="58" customWidth="1"/>
    <col min="5382" max="5382" width="19.44140625" style="58"/>
    <col min="5383" max="5383" width="25.77734375" style="58" customWidth="1"/>
    <col min="5384" max="5636" width="19.44140625" style="58"/>
    <col min="5637" max="5637" width="40.77734375" style="58" customWidth="1"/>
    <col min="5638" max="5638" width="19.44140625" style="58"/>
    <col min="5639" max="5639" width="25.77734375" style="58" customWidth="1"/>
    <col min="5640" max="5892" width="19.44140625" style="58"/>
    <col min="5893" max="5893" width="40.77734375" style="58" customWidth="1"/>
    <col min="5894" max="5894" width="19.44140625" style="58"/>
    <col min="5895" max="5895" width="25.77734375" style="58" customWidth="1"/>
    <col min="5896" max="6148" width="19.44140625" style="58"/>
    <col min="6149" max="6149" width="40.77734375" style="58" customWidth="1"/>
    <col min="6150" max="6150" width="19.44140625" style="58"/>
    <col min="6151" max="6151" width="25.77734375" style="58" customWidth="1"/>
    <col min="6152" max="6404" width="19.44140625" style="58"/>
    <col min="6405" max="6405" width="40.77734375" style="58" customWidth="1"/>
    <col min="6406" max="6406" width="19.44140625" style="58"/>
    <col min="6407" max="6407" width="25.77734375" style="58" customWidth="1"/>
    <col min="6408" max="6660" width="19.44140625" style="58"/>
    <col min="6661" max="6661" width="40.77734375" style="58" customWidth="1"/>
    <col min="6662" max="6662" width="19.44140625" style="58"/>
    <col min="6663" max="6663" width="25.77734375" style="58" customWidth="1"/>
    <col min="6664" max="6916" width="19.44140625" style="58"/>
    <col min="6917" max="6917" width="40.77734375" style="58" customWidth="1"/>
    <col min="6918" max="6918" width="19.44140625" style="58"/>
    <col min="6919" max="6919" width="25.77734375" style="58" customWidth="1"/>
    <col min="6920" max="7172" width="19.44140625" style="58"/>
    <col min="7173" max="7173" width="40.77734375" style="58" customWidth="1"/>
    <col min="7174" max="7174" width="19.44140625" style="58"/>
    <col min="7175" max="7175" width="25.77734375" style="58" customWidth="1"/>
    <col min="7176" max="7428" width="19.44140625" style="58"/>
    <col min="7429" max="7429" width="40.77734375" style="58" customWidth="1"/>
    <col min="7430" max="7430" width="19.44140625" style="58"/>
    <col min="7431" max="7431" width="25.77734375" style="58" customWidth="1"/>
    <col min="7432" max="7684" width="19.44140625" style="58"/>
    <col min="7685" max="7685" width="40.77734375" style="58" customWidth="1"/>
    <col min="7686" max="7686" width="19.44140625" style="58"/>
    <col min="7687" max="7687" width="25.77734375" style="58" customWidth="1"/>
    <col min="7688" max="7940" width="19.44140625" style="58"/>
    <col min="7941" max="7941" width="40.77734375" style="58" customWidth="1"/>
    <col min="7942" max="7942" width="19.44140625" style="58"/>
    <col min="7943" max="7943" width="25.77734375" style="58" customWidth="1"/>
    <col min="7944" max="8196" width="19.44140625" style="58"/>
    <col min="8197" max="8197" width="40.77734375" style="58" customWidth="1"/>
    <col min="8198" max="8198" width="19.44140625" style="58"/>
    <col min="8199" max="8199" width="25.77734375" style="58" customWidth="1"/>
    <col min="8200" max="8452" width="19.44140625" style="58"/>
    <col min="8453" max="8453" width="40.77734375" style="58" customWidth="1"/>
    <col min="8454" max="8454" width="19.44140625" style="58"/>
    <col min="8455" max="8455" width="25.77734375" style="58" customWidth="1"/>
    <col min="8456" max="8708" width="19.44140625" style="58"/>
    <col min="8709" max="8709" width="40.77734375" style="58" customWidth="1"/>
    <col min="8710" max="8710" width="19.44140625" style="58"/>
    <col min="8711" max="8711" width="25.77734375" style="58" customWidth="1"/>
    <col min="8712" max="8964" width="19.44140625" style="58"/>
    <col min="8965" max="8965" width="40.77734375" style="58" customWidth="1"/>
    <col min="8966" max="8966" width="19.44140625" style="58"/>
    <col min="8967" max="8967" width="25.77734375" style="58" customWidth="1"/>
    <col min="8968" max="9220" width="19.44140625" style="58"/>
    <col min="9221" max="9221" width="40.77734375" style="58" customWidth="1"/>
    <col min="9222" max="9222" width="19.44140625" style="58"/>
    <col min="9223" max="9223" width="25.77734375" style="58" customWidth="1"/>
    <col min="9224" max="9476" width="19.44140625" style="58"/>
    <col min="9477" max="9477" width="40.77734375" style="58" customWidth="1"/>
    <col min="9478" max="9478" width="19.44140625" style="58"/>
    <col min="9479" max="9479" width="25.77734375" style="58" customWidth="1"/>
    <col min="9480" max="9732" width="19.44140625" style="58"/>
    <col min="9733" max="9733" width="40.77734375" style="58" customWidth="1"/>
    <col min="9734" max="9734" width="19.44140625" style="58"/>
    <col min="9735" max="9735" width="25.77734375" style="58" customWidth="1"/>
    <col min="9736" max="9988" width="19.44140625" style="58"/>
    <col min="9989" max="9989" width="40.77734375" style="58" customWidth="1"/>
    <col min="9990" max="9990" width="19.44140625" style="58"/>
    <col min="9991" max="9991" width="25.77734375" style="58" customWidth="1"/>
    <col min="9992" max="10244" width="19.44140625" style="58"/>
    <col min="10245" max="10245" width="40.77734375" style="58" customWidth="1"/>
    <col min="10246" max="10246" width="19.44140625" style="58"/>
    <col min="10247" max="10247" width="25.77734375" style="58" customWidth="1"/>
    <col min="10248" max="10500" width="19.44140625" style="58"/>
    <col min="10501" max="10501" width="40.77734375" style="58" customWidth="1"/>
    <col min="10502" max="10502" width="19.44140625" style="58"/>
    <col min="10503" max="10503" width="25.77734375" style="58" customWidth="1"/>
    <col min="10504" max="10756" width="19.44140625" style="58"/>
    <col min="10757" max="10757" width="40.77734375" style="58" customWidth="1"/>
    <col min="10758" max="10758" width="19.44140625" style="58"/>
    <col min="10759" max="10759" width="25.77734375" style="58" customWidth="1"/>
    <col min="10760" max="11012" width="19.44140625" style="58"/>
    <col min="11013" max="11013" width="40.77734375" style="58" customWidth="1"/>
    <col min="11014" max="11014" width="19.44140625" style="58"/>
    <col min="11015" max="11015" width="25.77734375" style="58" customWidth="1"/>
    <col min="11016" max="11268" width="19.44140625" style="58"/>
    <col min="11269" max="11269" width="40.77734375" style="58" customWidth="1"/>
    <col min="11270" max="11270" width="19.44140625" style="58"/>
    <col min="11271" max="11271" width="25.77734375" style="58" customWidth="1"/>
    <col min="11272" max="11524" width="19.44140625" style="58"/>
    <col min="11525" max="11525" width="40.77734375" style="58" customWidth="1"/>
    <col min="11526" max="11526" width="19.44140625" style="58"/>
    <col min="11527" max="11527" width="25.77734375" style="58" customWidth="1"/>
    <col min="11528" max="11780" width="19.44140625" style="58"/>
    <col min="11781" max="11781" width="40.77734375" style="58" customWidth="1"/>
    <col min="11782" max="11782" width="19.44140625" style="58"/>
    <col min="11783" max="11783" width="25.77734375" style="58" customWidth="1"/>
    <col min="11784" max="12036" width="19.44140625" style="58"/>
    <col min="12037" max="12037" width="40.77734375" style="58" customWidth="1"/>
    <col min="12038" max="12038" width="19.44140625" style="58"/>
    <col min="12039" max="12039" width="25.77734375" style="58" customWidth="1"/>
    <col min="12040" max="12292" width="19.44140625" style="58"/>
    <col min="12293" max="12293" width="40.77734375" style="58" customWidth="1"/>
    <col min="12294" max="12294" width="19.44140625" style="58"/>
    <col min="12295" max="12295" width="25.77734375" style="58" customWidth="1"/>
    <col min="12296" max="12548" width="19.44140625" style="58"/>
    <col min="12549" max="12549" width="40.77734375" style="58" customWidth="1"/>
    <col min="12550" max="12550" width="19.44140625" style="58"/>
    <col min="12551" max="12551" width="25.77734375" style="58" customWidth="1"/>
    <col min="12552" max="12804" width="19.44140625" style="58"/>
    <col min="12805" max="12805" width="40.77734375" style="58" customWidth="1"/>
    <col min="12806" max="12806" width="19.44140625" style="58"/>
    <col min="12807" max="12807" width="25.77734375" style="58" customWidth="1"/>
    <col min="12808" max="13060" width="19.44140625" style="58"/>
    <col min="13061" max="13061" width="40.77734375" style="58" customWidth="1"/>
    <col min="13062" max="13062" width="19.44140625" style="58"/>
    <col min="13063" max="13063" width="25.77734375" style="58" customWidth="1"/>
    <col min="13064" max="13316" width="19.44140625" style="58"/>
    <col min="13317" max="13317" width="40.77734375" style="58" customWidth="1"/>
    <col min="13318" max="13318" width="19.44140625" style="58"/>
    <col min="13319" max="13319" width="25.77734375" style="58" customWidth="1"/>
    <col min="13320" max="13572" width="19.44140625" style="58"/>
    <col min="13573" max="13573" width="40.77734375" style="58" customWidth="1"/>
    <col min="13574" max="13574" width="19.44140625" style="58"/>
    <col min="13575" max="13575" width="25.77734375" style="58" customWidth="1"/>
    <col min="13576" max="13828" width="19.44140625" style="58"/>
    <col min="13829" max="13829" width="40.77734375" style="58" customWidth="1"/>
    <col min="13830" max="13830" width="19.44140625" style="58"/>
    <col min="13831" max="13831" width="25.77734375" style="58" customWidth="1"/>
    <col min="13832" max="14084" width="19.44140625" style="58"/>
    <col min="14085" max="14085" width="40.77734375" style="58" customWidth="1"/>
    <col min="14086" max="14086" width="19.44140625" style="58"/>
    <col min="14087" max="14087" width="25.77734375" style="58" customWidth="1"/>
    <col min="14088" max="14340" width="19.44140625" style="58"/>
    <col min="14341" max="14341" width="40.77734375" style="58" customWidth="1"/>
    <col min="14342" max="14342" width="19.44140625" style="58"/>
    <col min="14343" max="14343" width="25.77734375" style="58" customWidth="1"/>
    <col min="14344" max="14596" width="19.44140625" style="58"/>
    <col min="14597" max="14597" width="40.77734375" style="58" customWidth="1"/>
    <col min="14598" max="14598" width="19.44140625" style="58"/>
    <col min="14599" max="14599" width="25.77734375" style="58" customWidth="1"/>
    <col min="14600" max="14852" width="19.44140625" style="58"/>
    <col min="14853" max="14853" width="40.77734375" style="58" customWidth="1"/>
    <col min="14854" max="14854" width="19.44140625" style="58"/>
    <col min="14855" max="14855" width="25.77734375" style="58" customWidth="1"/>
    <col min="14856" max="15108" width="19.44140625" style="58"/>
    <col min="15109" max="15109" width="40.77734375" style="58" customWidth="1"/>
    <col min="15110" max="15110" width="19.44140625" style="58"/>
    <col min="15111" max="15111" width="25.77734375" style="58" customWidth="1"/>
    <col min="15112" max="15364" width="19.44140625" style="58"/>
    <col min="15365" max="15365" width="40.77734375" style="58" customWidth="1"/>
    <col min="15366" max="15366" width="19.44140625" style="58"/>
    <col min="15367" max="15367" width="25.77734375" style="58" customWidth="1"/>
    <col min="15368" max="15620" width="19.44140625" style="58"/>
    <col min="15621" max="15621" width="40.77734375" style="58" customWidth="1"/>
    <col min="15622" max="15622" width="19.44140625" style="58"/>
    <col min="15623" max="15623" width="25.77734375" style="58" customWidth="1"/>
    <col min="15624" max="15876" width="19.44140625" style="58"/>
    <col min="15877" max="15877" width="40.77734375" style="58" customWidth="1"/>
    <col min="15878" max="15878" width="19.44140625" style="58"/>
    <col min="15879" max="15879" width="25.77734375" style="58" customWidth="1"/>
    <col min="15880" max="16132" width="19.44140625" style="58"/>
    <col min="16133" max="16133" width="40.77734375" style="58" customWidth="1"/>
    <col min="16134" max="16134" width="19.44140625" style="58"/>
    <col min="16135" max="16135" width="25.77734375" style="58" customWidth="1"/>
    <col min="16136" max="16384" width="19.44140625" style="58"/>
  </cols>
  <sheetData>
    <row r="1" spans="1:12" ht="14.4">
      <c r="A1" s="15" t="s">
        <v>101</v>
      </c>
      <c r="B1" s="15"/>
      <c r="C1" s="15"/>
      <c r="D1" s="16"/>
      <c r="E1" s="16"/>
      <c r="F1" s="17"/>
      <c r="G1" s="471" t="s">
        <v>102</v>
      </c>
      <c r="H1" s="20"/>
      <c r="I1" s="20"/>
      <c r="J1" s="20"/>
      <c r="K1" s="20"/>
    </row>
    <row r="2" spans="1:12" ht="12">
      <c r="A2" s="20"/>
      <c r="B2" s="21"/>
      <c r="C2" s="21"/>
      <c r="D2" s="16"/>
      <c r="E2" s="16"/>
      <c r="F2" s="20"/>
      <c r="G2" s="20"/>
      <c r="H2" s="20"/>
      <c r="I2" s="20"/>
      <c r="J2" s="20"/>
      <c r="K2" s="20"/>
      <c r="L2" s="59"/>
    </row>
    <row r="3" spans="1:12" ht="12">
      <c r="A3" s="15" t="s">
        <v>103</v>
      </c>
      <c r="B3" s="16"/>
      <c r="C3" s="22" t="s">
        <v>104</v>
      </c>
      <c r="D3" s="16"/>
      <c r="E3" s="17"/>
      <c r="F3" s="23"/>
      <c r="G3" s="20"/>
      <c r="H3" s="20"/>
      <c r="I3" s="20"/>
      <c r="J3" s="20"/>
      <c r="K3" s="20"/>
    </row>
    <row r="4" spans="1:12" ht="12">
      <c r="A4" s="15" t="s">
        <v>105</v>
      </c>
      <c r="B4" s="16"/>
      <c r="C4" s="22" t="s">
        <v>106</v>
      </c>
      <c r="D4" s="16"/>
      <c r="E4" s="17"/>
      <c r="F4" s="24"/>
      <c r="G4" s="20"/>
      <c r="H4" s="20"/>
      <c r="I4" s="20"/>
      <c r="J4" s="20"/>
      <c r="K4" s="20"/>
    </row>
    <row r="5" spans="1:12" ht="12">
      <c r="A5" s="15" t="s">
        <v>107</v>
      </c>
      <c r="B5" s="16"/>
      <c r="C5" s="22">
        <v>2023</v>
      </c>
      <c r="D5" s="16"/>
      <c r="E5" s="17"/>
      <c r="F5" s="20"/>
      <c r="G5" s="20"/>
      <c r="H5" s="20"/>
      <c r="I5" s="20"/>
      <c r="J5" s="20"/>
      <c r="K5" s="20"/>
    </row>
    <row r="6" spans="1:12" ht="12">
      <c r="A6" s="20"/>
      <c r="B6" s="21"/>
      <c r="C6" s="21"/>
      <c r="D6" s="16"/>
      <c r="E6" s="16"/>
      <c r="F6" s="20"/>
      <c r="G6" s="20"/>
      <c r="H6" s="20"/>
      <c r="I6" s="20"/>
      <c r="J6" s="20"/>
      <c r="K6" s="20"/>
    </row>
    <row r="7" spans="1:12" ht="12">
      <c r="A7" s="15" t="s">
        <v>158</v>
      </c>
      <c r="B7" s="15"/>
      <c r="C7" s="15"/>
      <c r="D7" s="16"/>
      <c r="E7" s="16"/>
      <c r="F7" s="17"/>
      <c r="G7" s="20"/>
      <c r="H7" s="20"/>
      <c r="I7" s="20"/>
      <c r="J7" s="20"/>
      <c r="K7" s="20"/>
    </row>
    <row r="8" spans="1:12" ht="12">
      <c r="A8" s="21" t="s">
        <v>171</v>
      </c>
      <c r="B8" s="15"/>
      <c r="C8" s="15"/>
      <c r="D8" s="16"/>
      <c r="E8" s="16"/>
      <c r="F8" s="17"/>
      <c r="G8" s="20"/>
      <c r="H8" s="20"/>
      <c r="I8" s="20"/>
      <c r="J8" s="20"/>
      <c r="K8" s="20"/>
    </row>
    <row r="9" spans="1:12" ht="12">
      <c r="A9" s="21" t="s">
        <v>172</v>
      </c>
      <c r="B9" s="15"/>
      <c r="C9" s="15"/>
      <c r="D9" s="16"/>
      <c r="E9" s="16"/>
      <c r="F9" s="17"/>
      <c r="G9" s="20"/>
      <c r="H9" s="20"/>
      <c r="I9" s="20"/>
      <c r="J9" s="20"/>
      <c r="K9" s="20"/>
    </row>
    <row r="10" spans="1:12" ht="12">
      <c r="A10" s="20"/>
      <c r="B10" s="15"/>
      <c r="C10" s="15"/>
      <c r="D10" s="16"/>
      <c r="E10" s="16"/>
      <c r="F10" s="17"/>
      <c r="G10" s="20"/>
      <c r="H10" s="20"/>
      <c r="I10" s="20"/>
      <c r="J10" s="20"/>
      <c r="K10" s="20"/>
    </row>
    <row r="11" spans="1:12" ht="12">
      <c r="A11" s="20"/>
      <c r="B11" s="15"/>
      <c r="C11" s="15"/>
      <c r="D11" s="16"/>
      <c r="E11" s="16"/>
      <c r="F11" s="17"/>
      <c r="G11" s="20"/>
      <c r="H11" s="20"/>
      <c r="I11" s="20"/>
      <c r="J11" s="20"/>
      <c r="K11" s="20"/>
    </row>
    <row r="12" spans="1:12" ht="12">
      <c r="A12" s="15" t="s">
        <v>173</v>
      </c>
      <c r="B12" s="16"/>
      <c r="C12" s="16"/>
      <c r="D12" s="16"/>
      <c r="E12" s="16"/>
      <c r="F12" s="16"/>
      <c r="G12" s="20"/>
      <c r="H12" s="60" t="s">
        <v>174</v>
      </c>
      <c r="I12" s="20"/>
      <c r="J12" s="20"/>
      <c r="K12" s="20"/>
    </row>
    <row r="14" spans="1:12" s="37" customFormat="1" ht="84.75" customHeight="1">
      <c r="A14" s="242" t="s">
        <v>175</v>
      </c>
      <c r="B14" s="242" t="s">
        <v>176</v>
      </c>
      <c r="C14" s="242" t="s">
        <v>177</v>
      </c>
      <c r="D14" s="242" t="s">
        <v>178</v>
      </c>
      <c r="E14" s="242" t="s">
        <v>179</v>
      </c>
      <c r="F14" s="359" t="s">
        <v>180</v>
      </c>
      <c r="G14" s="360" t="s">
        <v>181</v>
      </c>
      <c r="H14" s="78" t="s">
        <v>182</v>
      </c>
      <c r="I14" s="78" t="s">
        <v>183</v>
      </c>
      <c r="J14" s="570" t="s">
        <v>184</v>
      </c>
      <c r="K14" s="570" t="s">
        <v>209</v>
      </c>
    </row>
    <row r="15" spans="1:12" s="37" customFormat="1" ht="12" customHeight="1">
      <c r="A15" s="361" t="s">
        <v>53</v>
      </c>
      <c r="B15" s="361" t="s">
        <v>54</v>
      </c>
      <c r="C15" s="571" t="s">
        <v>185</v>
      </c>
      <c r="D15" s="571"/>
      <c r="E15" s="361" t="s">
        <v>56</v>
      </c>
      <c r="F15" s="362" t="s">
        <v>98</v>
      </c>
      <c r="G15" s="363" t="s">
        <v>186</v>
      </c>
      <c r="H15" s="364" t="s">
        <v>99</v>
      </c>
      <c r="I15" s="364" t="s">
        <v>208</v>
      </c>
      <c r="J15" s="570"/>
      <c r="K15" s="570"/>
    </row>
    <row r="16" spans="1:12" ht="21.75" customHeight="1">
      <c r="A16" s="63" t="s">
        <v>187</v>
      </c>
      <c r="B16" s="64"/>
      <c r="C16" s="64"/>
      <c r="D16" s="64"/>
      <c r="E16" s="65"/>
      <c r="F16" s="66"/>
      <c r="G16" s="67">
        <v>0</v>
      </c>
      <c r="H16" s="80"/>
      <c r="I16" s="81"/>
      <c r="J16" s="81"/>
      <c r="K16" s="81"/>
    </row>
    <row r="17" spans="1:11">
      <c r="A17" s="65"/>
      <c r="B17" s="65"/>
      <c r="C17" s="65"/>
      <c r="D17" s="65"/>
      <c r="E17" s="65"/>
      <c r="F17" s="66"/>
      <c r="G17" s="67">
        <v>0</v>
      </c>
      <c r="H17" s="82"/>
      <c r="I17" s="81"/>
      <c r="J17" s="81"/>
      <c r="K17" s="81"/>
    </row>
    <row r="18" spans="1:11">
      <c r="A18" s="65"/>
      <c r="B18" s="65"/>
      <c r="C18" s="65"/>
      <c r="D18" s="65"/>
      <c r="E18" s="65"/>
      <c r="F18" s="66"/>
      <c r="G18" s="67">
        <v>0</v>
      </c>
      <c r="H18" s="82"/>
      <c r="I18" s="81"/>
      <c r="J18" s="81"/>
      <c r="K18" s="81"/>
    </row>
    <row r="19" spans="1:11">
      <c r="A19" s="65"/>
      <c r="B19" s="65"/>
      <c r="C19" s="65"/>
      <c r="D19" s="65"/>
      <c r="E19" s="65"/>
      <c r="F19" s="66"/>
      <c r="G19" s="67">
        <v>0</v>
      </c>
      <c r="H19" s="82"/>
      <c r="I19" s="81"/>
      <c r="J19" s="81"/>
      <c r="K19" s="81"/>
    </row>
    <row r="20" spans="1:11">
      <c r="A20" s="65"/>
      <c r="B20" s="65"/>
      <c r="C20" s="65"/>
      <c r="D20" s="65"/>
      <c r="E20" s="65"/>
      <c r="F20" s="66"/>
      <c r="G20" s="67">
        <v>0</v>
      </c>
      <c r="H20" s="82"/>
      <c r="I20" s="81"/>
      <c r="J20" s="81"/>
      <c r="K20" s="81"/>
    </row>
    <row r="21" spans="1:11">
      <c r="A21" s="27"/>
      <c r="B21" s="27"/>
      <c r="C21" s="27"/>
      <c r="D21" s="27"/>
      <c r="E21" s="65"/>
      <c r="F21" s="68"/>
      <c r="G21" s="67">
        <v>0</v>
      </c>
      <c r="H21" s="82"/>
      <c r="I21" s="81"/>
      <c r="J21" s="81"/>
      <c r="K21" s="81"/>
    </row>
    <row r="22" spans="1:11">
      <c r="A22" s="27"/>
      <c r="B22" s="27"/>
      <c r="C22" s="27"/>
      <c r="D22" s="27"/>
      <c r="E22" s="65"/>
      <c r="F22" s="68"/>
      <c r="G22" s="67">
        <v>0</v>
      </c>
      <c r="H22" s="82"/>
      <c r="I22" s="81"/>
      <c r="J22" s="81"/>
      <c r="K22" s="81"/>
    </row>
    <row r="23" spans="1:11">
      <c r="A23" s="64"/>
      <c r="B23" s="64"/>
      <c r="C23" s="64"/>
      <c r="D23" s="64"/>
      <c r="E23" s="65"/>
      <c r="F23" s="68"/>
      <c r="G23" s="67">
        <v>0</v>
      </c>
      <c r="H23" s="82"/>
      <c r="I23" s="81"/>
      <c r="J23" s="81"/>
      <c r="K23" s="81"/>
    </row>
    <row r="24" spans="1:11">
      <c r="A24" s="64"/>
      <c r="B24" s="64"/>
      <c r="C24" s="27"/>
      <c r="D24" s="27"/>
      <c r="E24" s="65"/>
      <c r="F24" s="68"/>
      <c r="G24" s="67">
        <v>0</v>
      </c>
      <c r="H24" s="82"/>
      <c r="I24" s="81"/>
      <c r="J24" s="81"/>
      <c r="K24" s="81"/>
    </row>
    <row r="25" spans="1:11">
      <c r="A25" s="27"/>
      <c r="B25" s="27"/>
      <c r="C25" s="27"/>
      <c r="D25" s="27"/>
      <c r="E25" s="65"/>
      <c r="F25" s="68"/>
      <c r="G25" s="67">
        <v>0</v>
      </c>
      <c r="H25" s="82"/>
      <c r="I25" s="81"/>
      <c r="J25" s="81"/>
      <c r="K25" s="81"/>
    </row>
    <row r="26" spans="1:11" ht="12" customHeight="1">
      <c r="A26" s="572" t="s">
        <v>188</v>
      </c>
      <c r="B26" s="572"/>
      <c r="C26" s="572"/>
      <c r="D26" s="572"/>
      <c r="E26" s="572"/>
      <c r="F26" s="573"/>
      <c r="G26" s="69">
        <f>SUM(G16:G25)</f>
        <v>0</v>
      </c>
      <c r="H26" s="82"/>
      <c r="I26" s="81"/>
      <c r="J26" s="81"/>
      <c r="K26" s="81"/>
    </row>
    <row r="28" spans="1:11">
      <c r="F28" s="70"/>
    </row>
    <row r="29" spans="1:11" ht="12">
      <c r="A29" s="15" t="s">
        <v>189</v>
      </c>
    </row>
    <row r="31" spans="1:11" ht="36" customHeight="1">
      <c r="A31" s="574" t="s">
        <v>190</v>
      </c>
      <c r="B31" s="574"/>
      <c r="C31" s="574"/>
      <c r="D31" s="574"/>
      <c r="E31" s="574"/>
      <c r="F31" s="62" t="s">
        <v>191</v>
      </c>
      <c r="G31" s="62" t="s">
        <v>192</v>
      </c>
    </row>
    <row r="32" spans="1:11" ht="12" customHeight="1">
      <c r="A32" s="569" t="s">
        <v>193</v>
      </c>
      <c r="B32" s="569"/>
      <c r="C32" s="569"/>
      <c r="D32" s="569"/>
      <c r="E32" s="569"/>
      <c r="F32" s="71">
        <v>804</v>
      </c>
      <c r="G32" s="72">
        <v>0</v>
      </c>
    </row>
    <row r="33" spans="1:11" ht="12" customHeight="1">
      <c r="A33" s="569" t="s">
        <v>194</v>
      </c>
      <c r="B33" s="569"/>
      <c r="C33" s="569"/>
      <c r="D33" s="569"/>
      <c r="E33" s="569"/>
      <c r="F33" s="71">
        <v>805</v>
      </c>
      <c r="G33" s="72">
        <v>0</v>
      </c>
    </row>
    <row r="34" spans="1:11" ht="12" customHeight="1">
      <c r="A34" s="569" t="s">
        <v>195</v>
      </c>
      <c r="B34" s="569"/>
      <c r="C34" s="569"/>
      <c r="D34" s="569"/>
      <c r="E34" s="569"/>
      <c r="F34" s="71">
        <v>812</v>
      </c>
      <c r="G34" s="72">
        <v>0</v>
      </c>
    </row>
    <row r="35" spans="1:11" ht="12" customHeight="1">
      <c r="A35" s="569" t="s">
        <v>196</v>
      </c>
      <c r="B35" s="569"/>
      <c r="C35" s="569"/>
      <c r="D35" s="569"/>
      <c r="E35" s="569"/>
      <c r="F35" s="71">
        <v>1112</v>
      </c>
      <c r="G35" s="72">
        <v>0</v>
      </c>
    </row>
    <row r="36" spans="1:11">
      <c r="A36" s="579" t="s">
        <v>197</v>
      </c>
      <c r="B36" s="579"/>
      <c r="C36" s="579"/>
      <c r="D36" s="579"/>
      <c r="E36" s="579"/>
      <c r="F36" s="579"/>
      <c r="G36" s="73">
        <f>SUM(G32:G35)</f>
        <v>0</v>
      </c>
    </row>
    <row r="37" spans="1:11">
      <c r="A37" s="579" t="s">
        <v>198</v>
      </c>
      <c r="B37" s="579"/>
      <c r="C37" s="579"/>
      <c r="D37" s="579"/>
      <c r="E37" s="579"/>
      <c r="F37" s="579"/>
      <c r="G37" s="74">
        <f>G26-G36</f>
        <v>0</v>
      </c>
    </row>
    <row r="38" spans="1:11">
      <c r="A38" s="58"/>
      <c r="B38" s="75"/>
      <c r="C38" s="75"/>
      <c r="D38" s="75"/>
      <c r="E38" s="75"/>
      <c r="F38" s="75"/>
    </row>
    <row r="39" spans="1:11">
      <c r="A39" s="58"/>
      <c r="B39" s="75"/>
      <c r="C39" s="75"/>
      <c r="D39" s="75"/>
      <c r="E39" s="75"/>
      <c r="F39" s="75"/>
    </row>
    <row r="40" spans="1:11">
      <c r="A40" s="58"/>
      <c r="B40" s="75"/>
      <c r="C40" s="75"/>
      <c r="D40" s="75"/>
      <c r="E40" s="75"/>
      <c r="F40" s="75"/>
    </row>
    <row r="41" spans="1:11">
      <c r="A41" s="58"/>
      <c r="B41" s="75"/>
      <c r="C41" s="75"/>
      <c r="D41" s="75"/>
      <c r="E41" s="75"/>
      <c r="F41" s="75"/>
    </row>
    <row r="42" spans="1:11">
      <c r="A42" s="58"/>
      <c r="B42" s="75"/>
      <c r="C42" s="75"/>
      <c r="D42" s="75"/>
      <c r="E42" s="75"/>
      <c r="F42" s="75"/>
    </row>
    <row r="43" spans="1:11" ht="18" customHeight="1">
      <c r="A43" s="580" t="s">
        <v>199</v>
      </c>
      <c r="B43" s="580"/>
      <c r="C43" s="580"/>
      <c r="D43" s="580"/>
      <c r="E43" s="580"/>
      <c r="F43" s="580"/>
      <c r="G43" s="580"/>
      <c r="H43" s="76"/>
      <c r="I43" s="76"/>
      <c r="J43" s="76"/>
      <c r="K43" s="76"/>
    </row>
    <row r="44" spans="1:11">
      <c r="A44" s="581"/>
      <c r="B44" s="582"/>
      <c r="C44" s="582"/>
      <c r="D44" s="582"/>
      <c r="E44" s="582"/>
      <c r="F44" s="582"/>
      <c r="G44" s="583"/>
    </row>
    <row r="45" spans="1:11">
      <c r="A45" s="584"/>
      <c r="B45" s="585"/>
      <c r="C45" s="585"/>
      <c r="D45" s="585"/>
      <c r="E45" s="585"/>
      <c r="F45" s="585"/>
      <c r="G45" s="586"/>
    </row>
    <row r="46" spans="1:11">
      <c r="A46" s="584"/>
      <c r="B46" s="585"/>
      <c r="C46" s="585"/>
      <c r="D46" s="585"/>
      <c r="E46" s="585"/>
      <c r="F46" s="585"/>
      <c r="G46" s="586"/>
    </row>
    <row r="47" spans="1:11">
      <c r="A47" s="587"/>
      <c r="B47" s="588"/>
      <c r="C47" s="588"/>
      <c r="D47" s="588"/>
      <c r="E47" s="588"/>
      <c r="F47" s="588"/>
      <c r="G47" s="589"/>
    </row>
    <row r="48" spans="1:11">
      <c r="A48" s="58"/>
      <c r="B48" s="75"/>
      <c r="C48" s="75"/>
      <c r="D48" s="75"/>
      <c r="E48" s="75"/>
      <c r="F48" s="75"/>
    </row>
    <row r="49" spans="1:9">
      <c r="A49" s="58"/>
      <c r="B49" s="75"/>
      <c r="C49" s="75"/>
      <c r="D49" s="75"/>
      <c r="E49" s="75"/>
      <c r="F49" s="75"/>
    </row>
    <row r="50" spans="1:9">
      <c r="A50" s="58"/>
      <c r="B50" s="75"/>
      <c r="C50" s="75"/>
      <c r="D50" s="75"/>
      <c r="E50" s="75"/>
      <c r="F50" s="75"/>
    </row>
    <row r="51" spans="1:9" ht="12" customHeight="1">
      <c r="A51" s="577" t="s">
        <v>200</v>
      </c>
      <c r="B51" s="577"/>
      <c r="C51" s="577"/>
      <c r="D51" s="577"/>
      <c r="E51" s="577"/>
      <c r="F51" s="577"/>
      <c r="G51" s="577"/>
    </row>
    <row r="52" spans="1:9" ht="25.5" customHeight="1">
      <c r="A52" s="578" t="s">
        <v>201</v>
      </c>
      <c r="B52" s="578"/>
      <c r="C52" s="578"/>
      <c r="D52" s="578"/>
      <c r="E52" s="578"/>
      <c r="F52" s="578"/>
      <c r="G52" s="578"/>
    </row>
    <row r="53" spans="1:9" ht="33" customHeight="1">
      <c r="A53" s="575" t="s">
        <v>202</v>
      </c>
      <c r="B53" s="575"/>
      <c r="C53" s="575"/>
      <c r="D53" s="575"/>
      <c r="E53" s="575"/>
      <c r="F53" s="575"/>
      <c r="G53" s="575"/>
    </row>
    <row r="54" spans="1:9" ht="25.5" customHeight="1">
      <c r="A54" s="575" t="s">
        <v>203</v>
      </c>
      <c r="B54" s="575"/>
      <c r="C54" s="575"/>
      <c r="D54" s="575"/>
      <c r="E54" s="575"/>
      <c r="F54" s="575"/>
      <c r="G54" s="575"/>
    </row>
    <row r="55" spans="1:9" ht="25.5" customHeight="1">
      <c r="A55" s="575" t="s">
        <v>204</v>
      </c>
      <c r="B55" s="575"/>
      <c r="C55" s="575"/>
      <c r="D55" s="575"/>
      <c r="E55" s="575"/>
      <c r="F55" s="575"/>
      <c r="G55" s="575"/>
    </row>
    <row r="56" spans="1:9" ht="30.75" customHeight="1">
      <c r="A56" s="575" t="s">
        <v>205</v>
      </c>
      <c r="B56" s="575"/>
      <c r="C56" s="575"/>
      <c r="D56" s="575"/>
      <c r="E56" s="575"/>
      <c r="F56" s="575"/>
      <c r="G56" s="575"/>
    </row>
    <row r="57" spans="1:9" ht="21" customHeight="1">
      <c r="A57" s="575" t="s">
        <v>206</v>
      </c>
      <c r="B57" s="575"/>
      <c r="C57" s="575"/>
      <c r="D57" s="575"/>
      <c r="E57" s="575"/>
      <c r="F57" s="575"/>
      <c r="G57" s="575"/>
    </row>
    <row r="58" spans="1:9" ht="25.5" customHeight="1">
      <c r="A58" s="576" t="s">
        <v>207</v>
      </c>
      <c r="B58" s="576"/>
      <c r="C58" s="576"/>
      <c r="D58" s="576"/>
      <c r="E58" s="576"/>
      <c r="F58" s="576"/>
      <c r="G58" s="576"/>
    </row>
    <row r="61" spans="1:9" ht="10.199999999999999" customHeight="1">
      <c r="A61" s="495" t="s">
        <v>140</v>
      </c>
      <c r="B61" s="496"/>
      <c r="C61" s="496"/>
      <c r="D61" s="496"/>
      <c r="E61" s="496"/>
      <c r="F61" s="496"/>
      <c r="G61" s="497"/>
      <c r="H61" s="77"/>
      <c r="I61" s="77"/>
    </row>
    <row r="62" spans="1:9">
      <c r="A62" s="498"/>
      <c r="B62" s="499"/>
      <c r="C62" s="499"/>
      <c r="D62" s="499"/>
      <c r="E62" s="499"/>
      <c r="F62" s="499"/>
      <c r="G62" s="500"/>
      <c r="H62" s="77"/>
      <c r="I62" s="77"/>
    </row>
    <row r="63" spans="1:9">
      <c r="A63" s="498"/>
      <c r="B63" s="499"/>
      <c r="C63" s="499"/>
      <c r="D63" s="499"/>
      <c r="E63" s="499"/>
      <c r="F63" s="499"/>
      <c r="G63" s="500"/>
      <c r="H63" s="77"/>
      <c r="I63" s="77"/>
    </row>
    <row r="64" spans="1:9">
      <c r="A64" s="501"/>
      <c r="B64" s="502"/>
      <c r="C64" s="502"/>
      <c r="D64" s="502"/>
      <c r="E64" s="502"/>
      <c r="F64" s="502"/>
      <c r="G64" s="503"/>
      <c r="H64" s="77"/>
      <c r="I64" s="77"/>
    </row>
  </sheetData>
  <mergeCells count="22">
    <mergeCell ref="A57:G57"/>
    <mergeCell ref="A58:G58"/>
    <mergeCell ref="A61:G64"/>
    <mergeCell ref="K14:K15"/>
    <mergeCell ref="A51:G51"/>
    <mergeCell ref="A52:G52"/>
    <mergeCell ref="A53:G53"/>
    <mergeCell ref="A54:G54"/>
    <mergeCell ref="A55:G55"/>
    <mergeCell ref="A56:G56"/>
    <mergeCell ref="A34:E34"/>
    <mergeCell ref="A35:E35"/>
    <mergeCell ref="A36:F36"/>
    <mergeCell ref="A37:F37"/>
    <mergeCell ref="A43:G43"/>
    <mergeCell ref="A44:G47"/>
    <mergeCell ref="A33:E33"/>
    <mergeCell ref="J14:J15"/>
    <mergeCell ref="C15:D15"/>
    <mergeCell ref="A26:F26"/>
    <mergeCell ref="A31:E31"/>
    <mergeCell ref="A32:E32"/>
  </mergeCells>
  <hyperlinks>
    <hyperlink ref="G1" location="INDICE!A1" display="Índice" xr:uid="{DC61C904-B07B-4A62-9427-E76742EF399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C8BF9-B227-4A77-B859-134703E67A9A}">
  <dimension ref="A1:O106"/>
  <sheetViews>
    <sheetView topLeftCell="A89" workbookViewId="0">
      <selection activeCell="I1" sqref="I1"/>
    </sheetView>
  </sheetViews>
  <sheetFormatPr baseColWidth="10" defaultColWidth="8.77734375" defaultRowHeight="14.4"/>
  <cols>
    <col min="1" max="1" width="12.77734375" style="192" customWidth="1"/>
    <col min="2" max="2" width="12.77734375" style="211" customWidth="1"/>
    <col min="3" max="4" width="12.77734375" style="212" customWidth="1"/>
    <col min="5" max="5" width="15.77734375" style="212" customWidth="1"/>
    <col min="6" max="6" width="18.21875" style="212" customWidth="1"/>
    <col min="7" max="8" width="15.77734375" style="212" customWidth="1"/>
    <col min="9" max="9" width="18.21875" style="197" customWidth="1"/>
    <col min="10" max="10" width="12" style="197" customWidth="1"/>
    <col min="11" max="11" width="21.33203125" style="192" customWidth="1"/>
    <col min="12" max="12" width="15.21875" style="193" customWidth="1"/>
    <col min="13" max="13" width="17.44140625" style="193" customWidth="1"/>
    <col min="14" max="14" width="13.5546875" style="193" customWidth="1"/>
    <col min="15" max="15" width="19.33203125" style="193" customWidth="1"/>
    <col min="16" max="256" width="8.77734375" style="193"/>
    <col min="257" max="260" width="12.77734375" style="193" customWidth="1"/>
    <col min="261" max="261" width="15.77734375" style="193" customWidth="1"/>
    <col min="262" max="262" width="18.21875" style="193" customWidth="1"/>
    <col min="263" max="264" width="15.77734375" style="193" customWidth="1"/>
    <col min="265" max="265" width="18.21875" style="193" customWidth="1"/>
    <col min="266" max="266" width="12" style="193" customWidth="1"/>
    <col min="267" max="267" width="21.33203125" style="193" customWidth="1"/>
    <col min="268" max="268" width="15.21875" style="193" customWidth="1"/>
    <col min="269" max="269" width="12.33203125" style="193" customWidth="1"/>
    <col min="270" max="512" width="8.77734375" style="193"/>
    <col min="513" max="516" width="12.77734375" style="193" customWidth="1"/>
    <col min="517" max="517" width="15.77734375" style="193" customWidth="1"/>
    <col min="518" max="518" width="18.21875" style="193" customWidth="1"/>
    <col min="519" max="520" width="15.77734375" style="193" customWidth="1"/>
    <col min="521" max="521" width="18.21875" style="193" customWidth="1"/>
    <col min="522" max="522" width="12" style="193" customWidth="1"/>
    <col min="523" max="523" width="21.33203125" style="193" customWidth="1"/>
    <col min="524" max="524" width="15.21875" style="193" customWidth="1"/>
    <col min="525" max="525" width="12.33203125" style="193" customWidth="1"/>
    <col min="526" max="768" width="8.77734375" style="193"/>
    <col min="769" max="772" width="12.77734375" style="193" customWidth="1"/>
    <col min="773" max="773" width="15.77734375" style="193" customWidth="1"/>
    <col min="774" max="774" width="18.21875" style="193" customWidth="1"/>
    <col min="775" max="776" width="15.77734375" style="193" customWidth="1"/>
    <col min="777" max="777" width="18.21875" style="193" customWidth="1"/>
    <col min="778" max="778" width="12" style="193" customWidth="1"/>
    <col min="779" max="779" width="21.33203125" style="193" customWidth="1"/>
    <col min="780" max="780" width="15.21875" style="193" customWidth="1"/>
    <col min="781" max="781" width="12.33203125" style="193" customWidth="1"/>
    <col min="782" max="1024" width="8.77734375" style="193"/>
    <col min="1025" max="1028" width="12.77734375" style="193" customWidth="1"/>
    <col min="1029" max="1029" width="15.77734375" style="193" customWidth="1"/>
    <col min="1030" max="1030" width="18.21875" style="193" customWidth="1"/>
    <col min="1031" max="1032" width="15.77734375" style="193" customWidth="1"/>
    <col min="1033" max="1033" width="18.21875" style="193" customWidth="1"/>
    <col min="1034" max="1034" width="12" style="193" customWidth="1"/>
    <col min="1035" max="1035" width="21.33203125" style="193" customWidth="1"/>
    <col min="1036" max="1036" width="15.21875" style="193" customWidth="1"/>
    <col min="1037" max="1037" width="12.33203125" style="193" customWidth="1"/>
    <col min="1038" max="1280" width="8.77734375" style="193"/>
    <col min="1281" max="1284" width="12.77734375" style="193" customWidth="1"/>
    <col min="1285" max="1285" width="15.77734375" style="193" customWidth="1"/>
    <col min="1286" max="1286" width="18.21875" style="193" customWidth="1"/>
    <col min="1287" max="1288" width="15.77734375" style="193" customWidth="1"/>
    <col min="1289" max="1289" width="18.21875" style="193" customWidth="1"/>
    <col min="1290" max="1290" width="12" style="193" customWidth="1"/>
    <col min="1291" max="1291" width="21.33203125" style="193" customWidth="1"/>
    <col min="1292" max="1292" width="15.21875" style="193" customWidth="1"/>
    <col min="1293" max="1293" width="12.33203125" style="193" customWidth="1"/>
    <col min="1294" max="1536" width="8.77734375" style="193"/>
    <col min="1537" max="1540" width="12.77734375" style="193" customWidth="1"/>
    <col min="1541" max="1541" width="15.77734375" style="193" customWidth="1"/>
    <col min="1542" max="1542" width="18.21875" style="193" customWidth="1"/>
    <col min="1543" max="1544" width="15.77734375" style="193" customWidth="1"/>
    <col min="1545" max="1545" width="18.21875" style="193" customWidth="1"/>
    <col min="1546" max="1546" width="12" style="193" customWidth="1"/>
    <col min="1547" max="1547" width="21.33203125" style="193" customWidth="1"/>
    <col min="1548" max="1548" width="15.21875" style="193" customWidth="1"/>
    <col min="1549" max="1549" width="12.33203125" style="193" customWidth="1"/>
    <col min="1550" max="1792" width="8.77734375" style="193"/>
    <col min="1793" max="1796" width="12.77734375" style="193" customWidth="1"/>
    <col min="1797" max="1797" width="15.77734375" style="193" customWidth="1"/>
    <col min="1798" max="1798" width="18.21875" style="193" customWidth="1"/>
    <col min="1799" max="1800" width="15.77734375" style="193" customWidth="1"/>
    <col min="1801" max="1801" width="18.21875" style="193" customWidth="1"/>
    <col min="1802" max="1802" width="12" style="193" customWidth="1"/>
    <col min="1803" max="1803" width="21.33203125" style="193" customWidth="1"/>
    <col min="1804" max="1804" width="15.21875" style="193" customWidth="1"/>
    <col min="1805" max="1805" width="12.33203125" style="193" customWidth="1"/>
    <col min="1806" max="2048" width="8.77734375" style="193"/>
    <col min="2049" max="2052" width="12.77734375" style="193" customWidth="1"/>
    <col min="2053" max="2053" width="15.77734375" style="193" customWidth="1"/>
    <col min="2054" max="2054" width="18.21875" style="193" customWidth="1"/>
    <col min="2055" max="2056" width="15.77734375" style="193" customWidth="1"/>
    <col min="2057" max="2057" width="18.21875" style="193" customWidth="1"/>
    <col min="2058" max="2058" width="12" style="193" customWidth="1"/>
    <col min="2059" max="2059" width="21.33203125" style="193" customWidth="1"/>
    <col min="2060" max="2060" width="15.21875" style="193" customWidth="1"/>
    <col min="2061" max="2061" width="12.33203125" style="193" customWidth="1"/>
    <col min="2062" max="2304" width="8.77734375" style="193"/>
    <col min="2305" max="2308" width="12.77734375" style="193" customWidth="1"/>
    <col min="2309" max="2309" width="15.77734375" style="193" customWidth="1"/>
    <col min="2310" max="2310" width="18.21875" style="193" customWidth="1"/>
    <col min="2311" max="2312" width="15.77734375" style="193" customWidth="1"/>
    <col min="2313" max="2313" width="18.21875" style="193" customWidth="1"/>
    <col min="2314" max="2314" width="12" style="193" customWidth="1"/>
    <col min="2315" max="2315" width="21.33203125" style="193" customWidth="1"/>
    <col min="2316" max="2316" width="15.21875" style="193" customWidth="1"/>
    <col min="2317" max="2317" width="12.33203125" style="193" customWidth="1"/>
    <col min="2318" max="2560" width="8.77734375" style="193"/>
    <col min="2561" max="2564" width="12.77734375" style="193" customWidth="1"/>
    <col min="2565" max="2565" width="15.77734375" style="193" customWidth="1"/>
    <col min="2566" max="2566" width="18.21875" style="193" customWidth="1"/>
    <col min="2567" max="2568" width="15.77734375" style="193" customWidth="1"/>
    <col min="2569" max="2569" width="18.21875" style="193" customWidth="1"/>
    <col min="2570" max="2570" width="12" style="193" customWidth="1"/>
    <col min="2571" max="2571" width="21.33203125" style="193" customWidth="1"/>
    <col min="2572" max="2572" width="15.21875" style="193" customWidth="1"/>
    <col min="2573" max="2573" width="12.33203125" style="193" customWidth="1"/>
    <col min="2574" max="2816" width="8.77734375" style="193"/>
    <col min="2817" max="2820" width="12.77734375" style="193" customWidth="1"/>
    <col min="2821" max="2821" width="15.77734375" style="193" customWidth="1"/>
    <col min="2822" max="2822" width="18.21875" style="193" customWidth="1"/>
    <col min="2823" max="2824" width="15.77734375" style="193" customWidth="1"/>
    <col min="2825" max="2825" width="18.21875" style="193" customWidth="1"/>
    <col min="2826" max="2826" width="12" style="193" customWidth="1"/>
    <col min="2827" max="2827" width="21.33203125" style="193" customWidth="1"/>
    <col min="2828" max="2828" width="15.21875" style="193" customWidth="1"/>
    <col min="2829" max="2829" width="12.33203125" style="193" customWidth="1"/>
    <col min="2830" max="3072" width="8.77734375" style="193"/>
    <col min="3073" max="3076" width="12.77734375" style="193" customWidth="1"/>
    <col min="3077" max="3077" width="15.77734375" style="193" customWidth="1"/>
    <col min="3078" max="3078" width="18.21875" style="193" customWidth="1"/>
    <col min="3079" max="3080" width="15.77734375" style="193" customWidth="1"/>
    <col min="3081" max="3081" width="18.21875" style="193" customWidth="1"/>
    <col min="3082" max="3082" width="12" style="193" customWidth="1"/>
    <col min="3083" max="3083" width="21.33203125" style="193" customWidth="1"/>
    <col min="3084" max="3084" width="15.21875" style="193" customWidth="1"/>
    <col min="3085" max="3085" width="12.33203125" style="193" customWidth="1"/>
    <col min="3086" max="3328" width="8.77734375" style="193"/>
    <col min="3329" max="3332" width="12.77734375" style="193" customWidth="1"/>
    <col min="3333" max="3333" width="15.77734375" style="193" customWidth="1"/>
    <col min="3334" max="3334" width="18.21875" style="193" customWidth="1"/>
    <col min="3335" max="3336" width="15.77734375" style="193" customWidth="1"/>
    <col min="3337" max="3337" width="18.21875" style="193" customWidth="1"/>
    <col min="3338" max="3338" width="12" style="193" customWidth="1"/>
    <col min="3339" max="3339" width="21.33203125" style="193" customWidth="1"/>
    <col min="3340" max="3340" width="15.21875" style="193" customWidth="1"/>
    <col min="3341" max="3341" width="12.33203125" style="193" customWidth="1"/>
    <col min="3342" max="3584" width="8.77734375" style="193"/>
    <col min="3585" max="3588" width="12.77734375" style="193" customWidth="1"/>
    <col min="3589" max="3589" width="15.77734375" style="193" customWidth="1"/>
    <col min="3590" max="3590" width="18.21875" style="193" customWidth="1"/>
    <col min="3591" max="3592" width="15.77734375" style="193" customWidth="1"/>
    <col min="3593" max="3593" width="18.21875" style="193" customWidth="1"/>
    <col min="3594" max="3594" width="12" style="193" customWidth="1"/>
    <col min="3595" max="3595" width="21.33203125" style="193" customWidth="1"/>
    <col min="3596" max="3596" width="15.21875" style="193" customWidth="1"/>
    <col min="3597" max="3597" width="12.33203125" style="193" customWidth="1"/>
    <col min="3598" max="3840" width="8.77734375" style="193"/>
    <col min="3841" max="3844" width="12.77734375" style="193" customWidth="1"/>
    <col min="3845" max="3845" width="15.77734375" style="193" customWidth="1"/>
    <col min="3846" max="3846" width="18.21875" style="193" customWidth="1"/>
    <col min="3847" max="3848" width="15.77734375" style="193" customWidth="1"/>
    <col min="3849" max="3849" width="18.21875" style="193" customWidth="1"/>
    <col min="3850" max="3850" width="12" style="193" customWidth="1"/>
    <col min="3851" max="3851" width="21.33203125" style="193" customWidth="1"/>
    <col min="3852" max="3852" width="15.21875" style="193" customWidth="1"/>
    <col min="3853" max="3853" width="12.33203125" style="193" customWidth="1"/>
    <col min="3854" max="4096" width="8.77734375" style="193"/>
    <col min="4097" max="4100" width="12.77734375" style="193" customWidth="1"/>
    <col min="4101" max="4101" width="15.77734375" style="193" customWidth="1"/>
    <col min="4102" max="4102" width="18.21875" style="193" customWidth="1"/>
    <col min="4103" max="4104" width="15.77734375" style="193" customWidth="1"/>
    <col min="4105" max="4105" width="18.21875" style="193" customWidth="1"/>
    <col min="4106" max="4106" width="12" style="193" customWidth="1"/>
    <col min="4107" max="4107" width="21.33203125" style="193" customWidth="1"/>
    <col min="4108" max="4108" width="15.21875" style="193" customWidth="1"/>
    <col min="4109" max="4109" width="12.33203125" style="193" customWidth="1"/>
    <col min="4110" max="4352" width="8.77734375" style="193"/>
    <col min="4353" max="4356" width="12.77734375" style="193" customWidth="1"/>
    <col min="4357" max="4357" width="15.77734375" style="193" customWidth="1"/>
    <col min="4358" max="4358" width="18.21875" style="193" customWidth="1"/>
    <col min="4359" max="4360" width="15.77734375" style="193" customWidth="1"/>
    <col min="4361" max="4361" width="18.21875" style="193" customWidth="1"/>
    <col min="4362" max="4362" width="12" style="193" customWidth="1"/>
    <col min="4363" max="4363" width="21.33203125" style="193" customWidth="1"/>
    <col min="4364" max="4364" width="15.21875" style="193" customWidth="1"/>
    <col min="4365" max="4365" width="12.33203125" style="193" customWidth="1"/>
    <col min="4366" max="4608" width="8.77734375" style="193"/>
    <col min="4609" max="4612" width="12.77734375" style="193" customWidth="1"/>
    <col min="4613" max="4613" width="15.77734375" style="193" customWidth="1"/>
    <col min="4614" max="4614" width="18.21875" style="193" customWidth="1"/>
    <col min="4615" max="4616" width="15.77734375" style="193" customWidth="1"/>
    <col min="4617" max="4617" width="18.21875" style="193" customWidth="1"/>
    <col min="4618" max="4618" width="12" style="193" customWidth="1"/>
    <col min="4619" max="4619" width="21.33203125" style="193" customWidth="1"/>
    <col min="4620" max="4620" width="15.21875" style="193" customWidth="1"/>
    <col min="4621" max="4621" width="12.33203125" style="193" customWidth="1"/>
    <col min="4622" max="4864" width="8.77734375" style="193"/>
    <col min="4865" max="4868" width="12.77734375" style="193" customWidth="1"/>
    <col min="4869" max="4869" width="15.77734375" style="193" customWidth="1"/>
    <col min="4870" max="4870" width="18.21875" style="193" customWidth="1"/>
    <col min="4871" max="4872" width="15.77734375" style="193" customWidth="1"/>
    <col min="4873" max="4873" width="18.21875" style="193" customWidth="1"/>
    <col min="4874" max="4874" width="12" style="193" customWidth="1"/>
    <col min="4875" max="4875" width="21.33203125" style="193" customWidth="1"/>
    <col min="4876" max="4876" width="15.21875" style="193" customWidth="1"/>
    <col min="4877" max="4877" width="12.33203125" style="193" customWidth="1"/>
    <col min="4878" max="5120" width="8.77734375" style="193"/>
    <col min="5121" max="5124" width="12.77734375" style="193" customWidth="1"/>
    <col min="5125" max="5125" width="15.77734375" style="193" customWidth="1"/>
    <col min="5126" max="5126" width="18.21875" style="193" customWidth="1"/>
    <col min="5127" max="5128" width="15.77734375" style="193" customWidth="1"/>
    <col min="5129" max="5129" width="18.21875" style="193" customWidth="1"/>
    <col min="5130" max="5130" width="12" style="193" customWidth="1"/>
    <col min="5131" max="5131" width="21.33203125" style="193" customWidth="1"/>
    <col min="5132" max="5132" width="15.21875" style="193" customWidth="1"/>
    <col min="5133" max="5133" width="12.33203125" style="193" customWidth="1"/>
    <col min="5134" max="5376" width="8.77734375" style="193"/>
    <col min="5377" max="5380" width="12.77734375" style="193" customWidth="1"/>
    <col min="5381" max="5381" width="15.77734375" style="193" customWidth="1"/>
    <col min="5382" max="5382" width="18.21875" style="193" customWidth="1"/>
    <col min="5383" max="5384" width="15.77734375" style="193" customWidth="1"/>
    <col min="5385" max="5385" width="18.21875" style="193" customWidth="1"/>
    <col min="5386" max="5386" width="12" style="193" customWidth="1"/>
    <col min="5387" max="5387" width="21.33203125" style="193" customWidth="1"/>
    <col min="5388" max="5388" width="15.21875" style="193" customWidth="1"/>
    <col min="5389" max="5389" width="12.33203125" style="193" customWidth="1"/>
    <col min="5390" max="5632" width="8.77734375" style="193"/>
    <col min="5633" max="5636" width="12.77734375" style="193" customWidth="1"/>
    <col min="5637" max="5637" width="15.77734375" style="193" customWidth="1"/>
    <col min="5638" max="5638" width="18.21875" style="193" customWidth="1"/>
    <col min="5639" max="5640" width="15.77734375" style="193" customWidth="1"/>
    <col min="5641" max="5641" width="18.21875" style="193" customWidth="1"/>
    <col min="5642" max="5642" width="12" style="193" customWidth="1"/>
    <col min="5643" max="5643" width="21.33203125" style="193" customWidth="1"/>
    <col min="5644" max="5644" width="15.21875" style="193" customWidth="1"/>
    <col min="5645" max="5645" width="12.33203125" style="193" customWidth="1"/>
    <col min="5646" max="5888" width="8.77734375" style="193"/>
    <col min="5889" max="5892" width="12.77734375" style="193" customWidth="1"/>
    <col min="5893" max="5893" width="15.77734375" style="193" customWidth="1"/>
    <col min="5894" max="5894" width="18.21875" style="193" customWidth="1"/>
    <col min="5895" max="5896" width="15.77734375" style="193" customWidth="1"/>
    <col min="5897" max="5897" width="18.21875" style="193" customWidth="1"/>
    <col min="5898" max="5898" width="12" style="193" customWidth="1"/>
    <col min="5899" max="5899" width="21.33203125" style="193" customWidth="1"/>
    <col min="5900" max="5900" width="15.21875" style="193" customWidth="1"/>
    <col min="5901" max="5901" width="12.33203125" style="193" customWidth="1"/>
    <col min="5902" max="6144" width="8.77734375" style="193"/>
    <col min="6145" max="6148" width="12.77734375" style="193" customWidth="1"/>
    <col min="6149" max="6149" width="15.77734375" style="193" customWidth="1"/>
    <col min="6150" max="6150" width="18.21875" style="193" customWidth="1"/>
    <col min="6151" max="6152" width="15.77734375" style="193" customWidth="1"/>
    <col min="6153" max="6153" width="18.21875" style="193" customWidth="1"/>
    <col min="6154" max="6154" width="12" style="193" customWidth="1"/>
    <col min="6155" max="6155" width="21.33203125" style="193" customWidth="1"/>
    <col min="6156" max="6156" width="15.21875" style="193" customWidth="1"/>
    <col min="6157" max="6157" width="12.33203125" style="193" customWidth="1"/>
    <col min="6158" max="6400" width="8.77734375" style="193"/>
    <col min="6401" max="6404" width="12.77734375" style="193" customWidth="1"/>
    <col min="6405" max="6405" width="15.77734375" style="193" customWidth="1"/>
    <col min="6406" max="6406" width="18.21875" style="193" customWidth="1"/>
    <col min="6407" max="6408" width="15.77734375" style="193" customWidth="1"/>
    <col min="6409" max="6409" width="18.21875" style="193" customWidth="1"/>
    <col min="6410" max="6410" width="12" style="193" customWidth="1"/>
    <col min="6411" max="6411" width="21.33203125" style="193" customWidth="1"/>
    <col min="6412" max="6412" width="15.21875" style="193" customWidth="1"/>
    <col min="6413" max="6413" width="12.33203125" style="193" customWidth="1"/>
    <col min="6414" max="6656" width="8.77734375" style="193"/>
    <col min="6657" max="6660" width="12.77734375" style="193" customWidth="1"/>
    <col min="6661" max="6661" width="15.77734375" style="193" customWidth="1"/>
    <col min="6662" max="6662" width="18.21875" style="193" customWidth="1"/>
    <col min="6663" max="6664" width="15.77734375" style="193" customWidth="1"/>
    <col min="6665" max="6665" width="18.21875" style="193" customWidth="1"/>
    <col min="6666" max="6666" width="12" style="193" customWidth="1"/>
    <col min="6667" max="6667" width="21.33203125" style="193" customWidth="1"/>
    <col min="6668" max="6668" width="15.21875" style="193" customWidth="1"/>
    <col min="6669" max="6669" width="12.33203125" style="193" customWidth="1"/>
    <col min="6670" max="6912" width="8.77734375" style="193"/>
    <col min="6913" max="6916" width="12.77734375" style="193" customWidth="1"/>
    <col min="6917" max="6917" width="15.77734375" style="193" customWidth="1"/>
    <col min="6918" max="6918" width="18.21875" style="193" customWidth="1"/>
    <col min="6919" max="6920" width="15.77734375" style="193" customWidth="1"/>
    <col min="6921" max="6921" width="18.21875" style="193" customWidth="1"/>
    <col min="6922" max="6922" width="12" style="193" customWidth="1"/>
    <col min="6923" max="6923" width="21.33203125" style="193" customWidth="1"/>
    <col min="6924" max="6924" width="15.21875" style="193" customWidth="1"/>
    <col min="6925" max="6925" width="12.33203125" style="193" customWidth="1"/>
    <col min="6926" max="7168" width="8.77734375" style="193"/>
    <col min="7169" max="7172" width="12.77734375" style="193" customWidth="1"/>
    <col min="7173" max="7173" width="15.77734375" style="193" customWidth="1"/>
    <col min="7174" max="7174" width="18.21875" style="193" customWidth="1"/>
    <col min="7175" max="7176" width="15.77734375" style="193" customWidth="1"/>
    <col min="7177" max="7177" width="18.21875" style="193" customWidth="1"/>
    <col min="7178" max="7178" width="12" style="193" customWidth="1"/>
    <col min="7179" max="7179" width="21.33203125" style="193" customWidth="1"/>
    <col min="7180" max="7180" width="15.21875" style="193" customWidth="1"/>
    <col min="7181" max="7181" width="12.33203125" style="193" customWidth="1"/>
    <col min="7182" max="7424" width="8.77734375" style="193"/>
    <col min="7425" max="7428" width="12.77734375" style="193" customWidth="1"/>
    <col min="7429" max="7429" width="15.77734375" style="193" customWidth="1"/>
    <col min="7430" max="7430" width="18.21875" style="193" customWidth="1"/>
    <col min="7431" max="7432" width="15.77734375" style="193" customWidth="1"/>
    <col min="7433" max="7433" width="18.21875" style="193" customWidth="1"/>
    <col min="7434" max="7434" width="12" style="193" customWidth="1"/>
    <col min="7435" max="7435" width="21.33203125" style="193" customWidth="1"/>
    <col min="7436" max="7436" width="15.21875" style="193" customWidth="1"/>
    <col min="7437" max="7437" width="12.33203125" style="193" customWidth="1"/>
    <col min="7438" max="7680" width="8.77734375" style="193"/>
    <col min="7681" max="7684" width="12.77734375" style="193" customWidth="1"/>
    <col min="7685" max="7685" width="15.77734375" style="193" customWidth="1"/>
    <col min="7686" max="7686" width="18.21875" style="193" customWidth="1"/>
    <col min="7687" max="7688" width="15.77734375" style="193" customWidth="1"/>
    <col min="7689" max="7689" width="18.21875" style="193" customWidth="1"/>
    <col min="7690" max="7690" width="12" style="193" customWidth="1"/>
    <col min="7691" max="7691" width="21.33203125" style="193" customWidth="1"/>
    <col min="7692" max="7692" width="15.21875" style="193" customWidth="1"/>
    <col min="7693" max="7693" width="12.33203125" style="193" customWidth="1"/>
    <col min="7694" max="7936" width="8.77734375" style="193"/>
    <col min="7937" max="7940" width="12.77734375" style="193" customWidth="1"/>
    <col min="7941" max="7941" width="15.77734375" style="193" customWidth="1"/>
    <col min="7942" max="7942" width="18.21875" style="193" customWidth="1"/>
    <col min="7943" max="7944" width="15.77734375" style="193" customWidth="1"/>
    <col min="7945" max="7945" width="18.21875" style="193" customWidth="1"/>
    <col min="7946" max="7946" width="12" style="193" customWidth="1"/>
    <col min="7947" max="7947" width="21.33203125" style="193" customWidth="1"/>
    <col min="7948" max="7948" width="15.21875" style="193" customWidth="1"/>
    <col min="7949" max="7949" width="12.33203125" style="193" customWidth="1"/>
    <col min="7950" max="8192" width="8.77734375" style="193"/>
    <col min="8193" max="8196" width="12.77734375" style="193" customWidth="1"/>
    <col min="8197" max="8197" width="15.77734375" style="193" customWidth="1"/>
    <col min="8198" max="8198" width="18.21875" style="193" customWidth="1"/>
    <col min="8199" max="8200" width="15.77734375" style="193" customWidth="1"/>
    <col min="8201" max="8201" width="18.21875" style="193" customWidth="1"/>
    <col min="8202" max="8202" width="12" style="193" customWidth="1"/>
    <col min="8203" max="8203" width="21.33203125" style="193" customWidth="1"/>
    <col min="8204" max="8204" width="15.21875" style="193" customWidth="1"/>
    <col min="8205" max="8205" width="12.33203125" style="193" customWidth="1"/>
    <col min="8206" max="8448" width="8.77734375" style="193"/>
    <col min="8449" max="8452" width="12.77734375" style="193" customWidth="1"/>
    <col min="8453" max="8453" width="15.77734375" style="193" customWidth="1"/>
    <col min="8454" max="8454" width="18.21875" style="193" customWidth="1"/>
    <col min="8455" max="8456" width="15.77734375" style="193" customWidth="1"/>
    <col min="8457" max="8457" width="18.21875" style="193" customWidth="1"/>
    <col min="8458" max="8458" width="12" style="193" customWidth="1"/>
    <col min="8459" max="8459" width="21.33203125" style="193" customWidth="1"/>
    <col min="8460" max="8460" width="15.21875" style="193" customWidth="1"/>
    <col min="8461" max="8461" width="12.33203125" style="193" customWidth="1"/>
    <col min="8462" max="8704" width="8.77734375" style="193"/>
    <col min="8705" max="8708" width="12.77734375" style="193" customWidth="1"/>
    <col min="8709" max="8709" width="15.77734375" style="193" customWidth="1"/>
    <col min="8710" max="8710" width="18.21875" style="193" customWidth="1"/>
    <col min="8711" max="8712" width="15.77734375" style="193" customWidth="1"/>
    <col min="8713" max="8713" width="18.21875" style="193" customWidth="1"/>
    <col min="8714" max="8714" width="12" style="193" customWidth="1"/>
    <col min="8715" max="8715" width="21.33203125" style="193" customWidth="1"/>
    <col min="8716" max="8716" width="15.21875" style="193" customWidth="1"/>
    <col min="8717" max="8717" width="12.33203125" style="193" customWidth="1"/>
    <col min="8718" max="8960" width="8.77734375" style="193"/>
    <col min="8961" max="8964" width="12.77734375" style="193" customWidth="1"/>
    <col min="8965" max="8965" width="15.77734375" style="193" customWidth="1"/>
    <col min="8966" max="8966" width="18.21875" style="193" customWidth="1"/>
    <col min="8967" max="8968" width="15.77734375" style="193" customWidth="1"/>
    <col min="8969" max="8969" width="18.21875" style="193" customWidth="1"/>
    <col min="8970" max="8970" width="12" style="193" customWidth="1"/>
    <col min="8971" max="8971" width="21.33203125" style="193" customWidth="1"/>
    <col min="8972" max="8972" width="15.21875" style="193" customWidth="1"/>
    <col min="8973" max="8973" width="12.33203125" style="193" customWidth="1"/>
    <col min="8974" max="9216" width="8.77734375" style="193"/>
    <col min="9217" max="9220" width="12.77734375" style="193" customWidth="1"/>
    <col min="9221" max="9221" width="15.77734375" style="193" customWidth="1"/>
    <col min="9222" max="9222" width="18.21875" style="193" customWidth="1"/>
    <col min="9223" max="9224" width="15.77734375" style="193" customWidth="1"/>
    <col min="9225" max="9225" width="18.21875" style="193" customWidth="1"/>
    <col min="9226" max="9226" width="12" style="193" customWidth="1"/>
    <col min="9227" max="9227" width="21.33203125" style="193" customWidth="1"/>
    <col min="9228" max="9228" width="15.21875" style="193" customWidth="1"/>
    <col min="9229" max="9229" width="12.33203125" style="193" customWidth="1"/>
    <col min="9230" max="9472" width="8.77734375" style="193"/>
    <col min="9473" max="9476" width="12.77734375" style="193" customWidth="1"/>
    <col min="9477" max="9477" width="15.77734375" style="193" customWidth="1"/>
    <col min="9478" max="9478" width="18.21875" style="193" customWidth="1"/>
    <col min="9479" max="9480" width="15.77734375" style="193" customWidth="1"/>
    <col min="9481" max="9481" width="18.21875" style="193" customWidth="1"/>
    <col min="9482" max="9482" width="12" style="193" customWidth="1"/>
    <col min="9483" max="9483" width="21.33203125" style="193" customWidth="1"/>
    <col min="9484" max="9484" width="15.21875" style="193" customWidth="1"/>
    <col min="9485" max="9485" width="12.33203125" style="193" customWidth="1"/>
    <col min="9486" max="9728" width="8.77734375" style="193"/>
    <col min="9729" max="9732" width="12.77734375" style="193" customWidth="1"/>
    <col min="9733" max="9733" width="15.77734375" style="193" customWidth="1"/>
    <col min="9734" max="9734" width="18.21875" style="193" customWidth="1"/>
    <col min="9735" max="9736" width="15.77734375" style="193" customWidth="1"/>
    <col min="9737" max="9737" width="18.21875" style="193" customWidth="1"/>
    <col min="9738" max="9738" width="12" style="193" customWidth="1"/>
    <col min="9739" max="9739" width="21.33203125" style="193" customWidth="1"/>
    <col min="9740" max="9740" width="15.21875" style="193" customWidth="1"/>
    <col min="9741" max="9741" width="12.33203125" style="193" customWidth="1"/>
    <col min="9742" max="9984" width="8.77734375" style="193"/>
    <col min="9985" max="9988" width="12.77734375" style="193" customWidth="1"/>
    <col min="9989" max="9989" width="15.77734375" style="193" customWidth="1"/>
    <col min="9990" max="9990" width="18.21875" style="193" customWidth="1"/>
    <col min="9991" max="9992" width="15.77734375" style="193" customWidth="1"/>
    <col min="9993" max="9993" width="18.21875" style="193" customWidth="1"/>
    <col min="9994" max="9994" width="12" style="193" customWidth="1"/>
    <col min="9995" max="9995" width="21.33203125" style="193" customWidth="1"/>
    <col min="9996" max="9996" width="15.21875" style="193" customWidth="1"/>
    <col min="9997" max="9997" width="12.33203125" style="193" customWidth="1"/>
    <col min="9998" max="10240" width="8.77734375" style="193"/>
    <col min="10241" max="10244" width="12.77734375" style="193" customWidth="1"/>
    <col min="10245" max="10245" width="15.77734375" style="193" customWidth="1"/>
    <col min="10246" max="10246" width="18.21875" style="193" customWidth="1"/>
    <col min="10247" max="10248" width="15.77734375" style="193" customWidth="1"/>
    <col min="10249" max="10249" width="18.21875" style="193" customWidth="1"/>
    <col min="10250" max="10250" width="12" style="193" customWidth="1"/>
    <col min="10251" max="10251" width="21.33203125" style="193" customWidth="1"/>
    <col min="10252" max="10252" width="15.21875" style="193" customWidth="1"/>
    <col min="10253" max="10253" width="12.33203125" style="193" customWidth="1"/>
    <col min="10254" max="10496" width="8.77734375" style="193"/>
    <col min="10497" max="10500" width="12.77734375" style="193" customWidth="1"/>
    <col min="10501" max="10501" width="15.77734375" style="193" customWidth="1"/>
    <col min="10502" max="10502" width="18.21875" style="193" customWidth="1"/>
    <col min="10503" max="10504" width="15.77734375" style="193" customWidth="1"/>
    <col min="10505" max="10505" width="18.21875" style="193" customWidth="1"/>
    <col min="10506" max="10506" width="12" style="193" customWidth="1"/>
    <col min="10507" max="10507" width="21.33203125" style="193" customWidth="1"/>
    <col min="10508" max="10508" width="15.21875" style="193" customWidth="1"/>
    <col min="10509" max="10509" width="12.33203125" style="193" customWidth="1"/>
    <col min="10510" max="10752" width="8.77734375" style="193"/>
    <col min="10753" max="10756" width="12.77734375" style="193" customWidth="1"/>
    <col min="10757" max="10757" width="15.77734375" style="193" customWidth="1"/>
    <col min="10758" max="10758" width="18.21875" style="193" customWidth="1"/>
    <col min="10759" max="10760" width="15.77734375" style="193" customWidth="1"/>
    <col min="10761" max="10761" width="18.21875" style="193" customWidth="1"/>
    <col min="10762" max="10762" width="12" style="193" customWidth="1"/>
    <col min="10763" max="10763" width="21.33203125" style="193" customWidth="1"/>
    <col min="10764" max="10764" width="15.21875" style="193" customWidth="1"/>
    <col min="10765" max="10765" width="12.33203125" style="193" customWidth="1"/>
    <col min="10766" max="11008" width="8.77734375" style="193"/>
    <col min="11009" max="11012" width="12.77734375" style="193" customWidth="1"/>
    <col min="11013" max="11013" width="15.77734375" style="193" customWidth="1"/>
    <col min="11014" max="11014" width="18.21875" style="193" customWidth="1"/>
    <col min="11015" max="11016" width="15.77734375" style="193" customWidth="1"/>
    <col min="11017" max="11017" width="18.21875" style="193" customWidth="1"/>
    <col min="11018" max="11018" width="12" style="193" customWidth="1"/>
    <col min="11019" max="11019" width="21.33203125" style="193" customWidth="1"/>
    <col min="11020" max="11020" width="15.21875" style="193" customWidth="1"/>
    <col min="11021" max="11021" width="12.33203125" style="193" customWidth="1"/>
    <col min="11022" max="11264" width="8.77734375" style="193"/>
    <col min="11265" max="11268" width="12.77734375" style="193" customWidth="1"/>
    <col min="11269" max="11269" width="15.77734375" style="193" customWidth="1"/>
    <col min="11270" max="11270" width="18.21875" style="193" customWidth="1"/>
    <col min="11271" max="11272" width="15.77734375" style="193" customWidth="1"/>
    <col min="11273" max="11273" width="18.21875" style="193" customWidth="1"/>
    <col min="11274" max="11274" width="12" style="193" customWidth="1"/>
    <col min="11275" max="11275" width="21.33203125" style="193" customWidth="1"/>
    <col min="11276" max="11276" width="15.21875" style="193" customWidth="1"/>
    <col min="11277" max="11277" width="12.33203125" style="193" customWidth="1"/>
    <col min="11278" max="11520" width="8.77734375" style="193"/>
    <col min="11521" max="11524" width="12.77734375" style="193" customWidth="1"/>
    <col min="11525" max="11525" width="15.77734375" style="193" customWidth="1"/>
    <col min="11526" max="11526" width="18.21875" style="193" customWidth="1"/>
    <col min="11527" max="11528" width="15.77734375" style="193" customWidth="1"/>
    <col min="11529" max="11529" width="18.21875" style="193" customWidth="1"/>
    <col min="11530" max="11530" width="12" style="193" customWidth="1"/>
    <col min="11531" max="11531" width="21.33203125" style="193" customWidth="1"/>
    <col min="11532" max="11532" width="15.21875" style="193" customWidth="1"/>
    <col min="11533" max="11533" width="12.33203125" style="193" customWidth="1"/>
    <col min="11534" max="11776" width="8.77734375" style="193"/>
    <col min="11777" max="11780" width="12.77734375" style="193" customWidth="1"/>
    <col min="11781" max="11781" width="15.77734375" style="193" customWidth="1"/>
    <col min="11782" max="11782" width="18.21875" style="193" customWidth="1"/>
    <col min="11783" max="11784" width="15.77734375" style="193" customWidth="1"/>
    <col min="11785" max="11785" width="18.21875" style="193" customWidth="1"/>
    <col min="11786" max="11786" width="12" style="193" customWidth="1"/>
    <col min="11787" max="11787" width="21.33203125" style="193" customWidth="1"/>
    <col min="11788" max="11788" width="15.21875" style="193" customWidth="1"/>
    <col min="11789" max="11789" width="12.33203125" style="193" customWidth="1"/>
    <col min="11790" max="12032" width="8.77734375" style="193"/>
    <col min="12033" max="12036" width="12.77734375" style="193" customWidth="1"/>
    <col min="12037" max="12037" width="15.77734375" style="193" customWidth="1"/>
    <col min="12038" max="12038" width="18.21875" style="193" customWidth="1"/>
    <col min="12039" max="12040" width="15.77734375" style="193" customWidth="1"/>
    <col min="12041" max="12041" width="18.21875" style="193" customWidth="1"/>
    <col min="12042" max="12042" width="12" style="193" customWidth="1"/>
    <col min="12043" max="12043" width="21.33203125" style="193" customWidth="1"/>
    <col min="12044" max="12044" width="15.21875" style="193" customWidth="1"/>
    <col min="12045" max="12045" width="12.33203125" style="193" customWidth="1"/>
    <col min="12046" max="12288" width="8.77734375" style="193"/>
    <col min="12289" max="12292" width="12.77734375" style="193" customWidth="1"/>
    <col min="12293" max="12293" width="15.77734375" style="193" customWidth="1"/>
    <col min="12294" max="12294" width="18.21875" style="193" customWidth="1"/>
    <col min="12295" max="12296" width="15.77734375" style="193" customWidth="1"/>
    <col min="12297" max="12297" width="18.21875" style="193" customWidth="1"/>
    <col min="12298" max="12298" width="12" style="193" customWidth="1"/>
    <col min="12299" max="12299" width="21.33203125" style="193" customWidth="1"/>
    <col min="12300" max="12300" width="15.21875" style="193" customWidth="1"/>
    <col min="12301" max="12301" width="12.33203125" style="193" customWidth="1"/>
    <col min="12302" max="12544" width="8.77734375" style="193"/>
    <col min="12545" max="12548" width="12.77734375" style="193" customWidth="1"/>
    <col min="12549" max="12549" width="15.77734375" style="193" customWidth="1"/>
    <col min="12550" max="12550" width="18.21875" style="193" customWidth="1"/>
    <col min="12551" max="12552" width="15.77734375" style="193" customWidth="1"/>
    <col min="12553" max="12553" width="18.21875" style="193" customWidth="1"/>
    <col min="12554" max="12554" width="12" style="193" customWidth="1"/>
    <col min="12555" max="12555" width="21.33203125" style="193" customWidth="1"/>
    <col min="12556" max="12556" width="15.21875" style="193" customWidth="1"/>
    <col min="12557" max="12557" width="12.33203125" style="193" customWidth="1"/>
    <col min="12558" max="12800" width="8.77734375" style="193"/>
    <col min="12801" max="12804" width="12.77734375" style="193" customWidth="1"/>
    <col min="12805" max="12805" width="15.77734375" style="193" customWidth="1"/>
    <col min="12806" max="12806" width="18.21875" style="193" customWidth="1"/>
    <col min="12807" max="12808" width="15.77734375" style="193" customWidth="1"/>
    <col min="12809" max="12809" width="18.21875" style="193" customWidth="1"/>
    <col min="12810" max="12810" width="12" style="193" customWidth="1"/>
    <col min="12811" max="12811" width="21.33203125" style="193" customWidth="1"/>
    <col min="12812" max="12812" width="15.21875" style="193" customWidth="1"/>
    <col min="12813" max="12813" width="12.33203125" style="193" customWidth="1"/>
    <col min="12814" max="13056" width="8.77734375" style="193"/>
    <col min="13057" max="13060" width="12.77734375" style="193" customWidth="1"/>
    <col min="13061" max="13061" width="15.77734375" style="193" customWidth="1"/>
    <col min="13062" max="13062" width="18.21875" style="193" customWidth="1"/>
    <col min="13063" max="13064" width="15.77734375" style="193" customWidth="1"/>
    <col min="13065" max="13065" width="18.21875" style="193" customWidth="1"/>
    <col min="13066" max="13066" width="12" style="193" customWidth="1"/>
    <col min="13067" max="13067" width="21.33203125" style="193" customWidth="1"/>
    <col min="13068" max="13068" width="15.21875" style="193" customWidth="1"/>
    <col min="13069" max="13069" width="12.33203125" style="193" customWidth="1"/>
    <col min="13070" max="13312" width="8.77734375" style="193"/>
    <col min="13313" max="13316" width="12.77734375" style="193" customWidth="1"/>
    <col min="13317" max="13317" width="15.77734375" style="193" customWidth="1"/>
    <col min="13318" max="13318" width="18.21875" style="193" customWidth="1"/>
    <col min="13319" max="13320" width="15.77734375" style="193" customWidth="1"/>
    <col min="13321" max="13321" width="18.21875" style="193" customWidth="1"/>
    <col min="13322" max="13322" width="12" style="193" customWidth="1"/>
    <col min="13323" max="13323" width="21.33203125" style="193" customWidth="1"/>
    <col min="13324" max="13324" width="15.21875" style="193" customWidth="1"/>
    <col min="13325" max="13325" width="12.33203125" style="193" customWidth="1"/>
    <col min="13326" max="13568" width="8.77734375" style="193"/>
    <col min="13569" max="13572" width="12.77734375" style="193" customWidth="1"/>
    <col min="13573" max="13573" width="15.77734375" style="193" customWidth="1"/>
    <col min="13574" max="13574" width="18.21875" style="193" customWidth="1"/>
    <col min="13575" max="13576" width="15.77734375" style="193" customWidth="1"/>
    <col min="13577" max="13577" width="18.21875" style="193" customWidth="1"/>
    <col min="13578" max="13578" width="12" style="193" customWidth="1"/>
    <col min="13579" max="13579" width="21.33203125" style="193" customWidth="1"/>
    <col min="13580" max="13580" width="15.21875" style="193" customWidth="1"/>
    <col min="13581" max="13581" width="12.33203125" style="193" customWidth="1"/>
    <col min="13582" max="13824" width="8.77734375" style="193"/>
    <col min="13825" max="13828" width="12.77734375" style="193" customWidth="1"/>
    <col min="13829" max="13829" width="15.77734375" style="193" customWidth="1"/>
    <col min="13830" max="13830" width="18.21875" style="193" customWidth="1"/>
    <col min="13831" max="13832" width="15.77734375" style="193" customWidth="1"/>
    <col min="13833" max="13833" width="18.21875" style="193" customWidth="1"/>
    <col min="13834" max="13834" width="12" style="193" customWidth="1"/>
    <col min="13835" max="13835" width="21.33203125" style="193" customWidth="1"/>
    <col min="13836" max="13836" width="15.21875" style="193" customWidth="1"/>
    <col min="13837" max="13837" width="12.33203125" style="193" customWidth="1"/>
    <col min="13838" max="14080" width="8.77734375" style="193"/>
    <col min="14081" max="14084" width="12.77734375" style="193" customWidth="1"/>
    <col min="14085" max="14085" width="15.77734375" style="193" customWidth="1"/>
    <col min="14086" max="14086" width="18.21875" style="193" customWidth="1"/>
    <col min="14087" max="14088" width="15.77734375" style="193" customWidth="1"/>
    <col min="14089" max="14089" width="18.21875" style="193" customWidth="1"/>
    <col min="14090" max="14090" width="12" style="193" customWidth="1"/>
    <col min="14091" max="14091" width="21.33203125" style="193" customWidth="1"/>
    <col min="14092" max="14092" width="15.21875" style="193" customWidth="1"/>
    <col min="14093" max="14093" width="12.33203125" style="193" customWidth="1"/>
    <col min="14094" max="14336" width="8.77734375" style="193"/>
    <col min="14337" max="14340" width="12.77734375" style="193" customWidth="1"/>
    <col min="14341" max="14341" width="15.77734375" style="193" customWidth="1"/>
    <col min="14342" max="14342" width="18.21875" style="193" customWidth="1"/>
    <col min="14343" max="14344" width="15.77734375" style="193" customWidth="1"/>
    <col min="14345" max="14345" width="18.21875" style="193" customWidth="1"/>
    <col min="14346" max="14346" width="12" style="193" customWidth="1"/>
    <col min="14347" max="14347" width="21.33203125" style="193" customWidth="1"/>
    <col min="14348" max="14348" width="15.21875" style="193" customWidth="1"/>
    <col min="14349" max="14349" width="12.33203125" style="193" customWidth="1"/>
    <col min="14350" max="14592" width="8.77734375" style="193"/>
    <col min="14593" max="14596" width="12.77734375" style="193" customWidth="1"/>
    <col min="14597" max="14597" width="15.77734375" style="193" customWidth="1"/>
    <col min="14598" max="14598" width="18.21875" style="193" customWidth="1"/>
    <col min="14599" max="14600" width="15.77734375" style="193" customWidth="1"/>
    <col min="14601" max="14601" width="18.21875" style="193" customWidth="1"/>
    <col min="14602" max="14602" width="12" style="193" customWidth="1"/>
    <col min="14603" max="14603" width="21.33203125" style="193" customWidth="1"/>
    <col min="14604" max="14604" width="15.21875" style="193" customWidth="1"/>
    <col min="14605" max="14605" width="12.33203125" style="193" customWidth="1"/>
    <col min="14606" max="14848" width="8.77734375" style="193"/>
    <col min="14849" max="14852" width="12.77734375" style="193" customWidth="1"/>
    <col min="14853" max="14853" width="15.77734375" style="193" customWidth="1"/>
    <col min="14854" max="14854" width="18.21875" style="193" customWidth="1"/>
    <col min="14855" max="14856" width="15.77734375" style="193" customWidth="1"/>
    <col min="14857" max="14857" width="18.21875" style="193" customWidth="1"/>
    <col min="14858" max="14858" width="12" style="193" customWidth="1"/>
    <col min="14859" max="14859" width="21.33203125" style="193" customWidth="1"/>
    <col min="14860" max="14860" width="15.21875" style="193" customWidth="1"/>
    <col min="14861" max="14861" width="12.33203125" style="193" customWidth="1"/>
    <col min="14862" max="15104" width="8.77734375" style="193"/>
    <col min="15105" max="15108" width="12.77734375" style="193" customWidth="1"/>
    <col min="15109" max="15109" width="15.77734375" style="193" customWidth="1"/>
    <col min="15110" max="15110" width="18.21875" style="193" customWidth="1"/>
    <col min="15111" max="15112" width="15.77734375" style="193" customWidth="1"/>
    <col min="15113" max="15113" width="18.21875" style="193" customWidth="1"/>
    <col min="15114" max="15114" width="12" style="193" customWidth="1"/>
    <col min="15115" max="15115" width="21.33203125" style="193" customWidth="1"/>
    <col min="15116" max="15116" width="15.21875" style="193" customWidth="1"/>
    <col min="15117" max="15117" width="12.33203125" style="193" customWidth="1"/>
    <col min="15118" max="15360" width="8.77734375" style="193"/>
    <col min="15361" max="15364" width="12.77734375" style="193" customWidth="1"/>
    <col min="15365" max="15365" width="15.77734375" style="193" customWidth="1"/>
    <col min="15366" max="15366" width="18.21875" style="193" customWidth="1"/>
    <col min="15367" max="15368" width="15.77734375" style="193" customWidth="1"/>
    <col min="15369" max="15369" width="18.21875" style="193" customWidth="1"/>
    <col min="15370" max="15370" width="12" style="193" customWidth="1"/>
    <col min="15371" max="15371" width="21.33203125" style="193" customWidth="1"/>
    <col min="15372" max="15372" width="15.21875" style="193" customWidth="1"/>
    <col min="15373" max="15373" width="12.33203125" style="193" customWidth="1"/>
    <col min="15374" max="15616" width="8.77734375" style="193"/>
    <col min="15617" max="15620" width="12.77734375" style="193" customWidth="1"/>
    <col min="15621" max="15621" width="15.77734375" style="193" customWidth="1"/>
    <col min="15622" max="15622" width="18.21875" style="193" customWidth="1"/>
    <col min="15623" max="15624" width="15.77734375" style="193" customWidth="1"/>
    <col min="15625" max="15625" width="18.21875" style="193" customWidth="1"/>
    <col min="15626" max="15626" width="12" style="193" customWidth="1"/>
    <col min="15627" max="15627" width="21.33203125" style="193" customWidth="1"/>
    <col min="15628" max="15628" width="15.21875" style="193" customWidth="1"/>
    <col min="15629" max="15629" width="12.33203125" style="193" customWidth="1"/>
    <col min="15630" max="15872" width="8.77734375" style="193"/>
    <col min="15873" max="15876" width="12.77734375" style="193" customWidth="1"/>
    <col min="15877" max="15877" width="15.77734375" style="193" customWidth="1"/>
    <col min="15878" max="15878" width="18.21875" style="193" customWidth="1"/>
    <col min="15879" max="15880" width="15.77734375" style="193" customWidth="1"/>
    <col min="15881" max="15881" width="18.21875" style="193" customWidth="1"/>
    <col min="15882" max="15882" width="12" style="193" customWidth="1"/>
    <col min="15883" max="15883" width="21.33203125" style="193" customWidth="1"/>
    <col min="15884" max="15884" width="15.21875" style="193" customWidth="1"/>
    <col min="15885" max="15885" width="12.33203125" style="193" customWidth="1"/>
    <col min="15886" max="16128" width="8.77734375" style="193"/>
    <col min="16129" max="16132" width="12.77734375" style="193" customWidth="1"/>
    <col min="16133" max="16133" width="15.77734375" style="193" customWidth="1"/>
    <col min="16134" max="16134" width="18.21875" style="193" customWidth="1"/>
    <col min="16135" max="16136" width="15.77734375" style="193" customWidth="1"/>
    <col min="16137" max="16137" width="18.21875" style="193" customWidth="1"/>
    <col min="16138" max="16138" width="12" style="193" customWidth="1"/>
    <col min="16139" max="16139" width="21.33203125" style="193" customWidth="1"/>
    <col min="16140" max="16140" width="15.21875" style="193" customWidth="1"/>
    <col min="16141" max="16141" width="12.33203125" style="193" customWidth="1"/>
    <col min="16142" max="16384" width="8.77734375" style="193"/>
  </cols>
  <sheetData>
    <row r="1" spans="1:15">
      <c r="A1" s="188" t="s">
        <v>101</v>
      </c>
      <c r="B1" s="188"/>
      <c r="C1" s="188"/>
      <c r="D1" s="189"/>
      <c r="E1" s="189"/>
      <c r="F1" s="189"/>
      <c r="G1" s="190"/>
      <c r="H1" s="190"/>
      <c r="I1" s="471" t="s">
        <v>102</v>
      </c>
      <c r="J1" s="191"/>
    </row>
    <row r="2" spans="1:15" s="192" customFormat="1" ht="12">
      <c r="A2" s="194"/>
      <c r="B2" s="195"/>
      <c r="C2" s="195"/>
      <c r="D2" s="189"/>
      <c r="E2" s="189"/>
      <c r="F2" s="196"/>
      <c r="I2" s="197"/>
      <c r="J2" s="197"/>
    </row>
    <row r="3" spans="1:15" s="192" customFormat="1" ht="12">
      <c r="A3" s="188" t="s">
        <v>103</v>
      </c>
      <c r="B3" s="194"/>
      <c r="C3" s="198" t="s">
        <v>104</v>
      </c>
      <c r="D3" s="189"/>
      <c r="E3" s="190"/>
      <c r="F3" s="199"/>
      <c r="I3" s="197"/>
      <c r="J3" s="197"/>
    </row>
    <row r="4" spans="1:15" s="192" customFormat="1" ht="12">
      <c r="A4" s="188" t="s">
        <v>105</v>
      </c>
      <c r="B4" s="194"/>
      <c r="C4" s="198" t="s">
        <v>106</v>
      </c>
      <c r="D4" s="189"/>
      <c r="E4" s="190"/>
      <c r="F4" s="190"/>
      <c r="I4" s="197"/>
      <c r="J4" s="197"/>
    </row>
    <row r="5" spans="1:15" s="192" customFormat="1" ht="12">
      <c r="A5" s="188" t="s">
        <v>107</v>
      </c>
      <c r="B5" s="194"/>
      <c r="C5" s="22">
        <v>2023</v>
      </c>
      <c r="D5" s="189"/>
      <c r="E5" s="190"/>
      <c r="F5" s="190"/>
      <c r="I5" s="197"/>
      <c r="J5" s="197"/>
    </row>
    <row r="6" spans="1:15" s="192" customFormat="1" ht="12">
      <c r="A6" s="194"/>
      <c r="B6" s="195"/>
      <c r="C6" s="195"/>
      <c r="D6" s="189"/>
      <c r="E6" s="189"/>
      <c r="F6" s="189"/>
      <c r="I6" s="197"/>
      <c r="J6" s="197"/>
    </row>
    <row r="7" spans="1:15">
      <c r="A7" s="188"/>
      <c r="B7" s="188"/>
      <c r="C7" s="188"/>
      <c r="D7" s="189"/>
      <c r="E7" s="189"/>
      <c r="F7" s="189"/>
      <c r="G7" s="190"/>
      <c r="H7" s="190"/>
    </row>
    <row r="8" spans="1:15">
      <c r="A8" s="195" t="s">
        <v>171</v>
      </c>
      <c r="B8" s="188"/>
      <c r="C8" s="188"/>
      <c r="D8" s="189"/>
      <c r="E8" s="189"/>
      <c r="F8" s="189"/>
      <c r="G8" s="190"/>
      <c r="H8" s="190"/>
    </row>
    <row r="9" spans="1:15">
      <c r="A9" s="195" t="s">
        <v>404</v>
      </c>
      <c r="B9" s="188"/>
      <c r="C9" s="188"/>
      <c r="D9" s="189"/>
      <c r="E9" s="189"/>
      <c r="F9" s="189"/>
      <c r="G9" s="190"/>
      <c r="H9" s="190"/>
    </row>
    <row r="10" spans="1:15">
      <c r="A10" s="195" t="s">
        <v>405</v>
      </c>
      <c r="B10" s="188"/>
      <c r="C10" s="188"/>
      <c r="D10" s="189"/>
      <c r="E10" s="189"/>
      <c r="F10" s="189"/>
      <c r="G10" s="190"/>
      <c r="H10" s="190"/>
    </row>
    <row r="11" spans="1:15">
      <c r="A11" s="195" t="s">
        <v>406</v>
      </c>
      <c r="B11" s="188"/>
      <c r="C11" s="188"/>
      <c r="D11" s="189"/>
      <c r="E11" s="189"/>
      <c r="F11" s="189"/>
      <c r="G11" s="190"/>
      <c r="H11" s="190"/>
    </row>
    <row r="12" spans="1:15">
      <c r="A12" s="194"/>
      <c r="B12" s="188"/>
      <c r="C12" s="188"/>
      <c r="D12" s="189"/>
      <c r="E12" s="189"/>
      <c r="F12" s="189"/>
      <c r="G12" s="190"/>
      <c r="H12" s="190"/>
    </row>
    <row r="13" spans="1:15" ht="27.75" customHeight="1">
      <c r="A13" s="590" t="s">
        <v>407</v>
      </c>
      <c r="B13" s="590"/>
      <c r="C13" s="590"/>
      <c r="D13" s="590"/>
      <c r="E13" s="590"/>
      <c r="F13" s="590"/>
      <c r="G13" s="590"/>
      <c r="H13" s="590"/>
      <c r="I13" s="590"/>
      <c r="J13" s="590"/>
      <c r="K13" s="590"/>
    </row>
    <row r="14" spans="1:15">
      <c r="A14" s="189"/>
      <c r="B14" s="189"/>
      <c r="C14" s="189"/>
      <c r="D14" s="189"/>
      <c r="E14" s="189"/>
      <c r="F14" s="189"/>
      <c r="G14" s="189"/>
      <c r="H14" s="189"/>
    </row>
    <row r="15" spans="1:15" ht="121.5" customHeight="1">
      <c r="A15" s="62" t="s">
        <v>408</v>
      </c>
      <c r="B15" s="200" t="s">
        <v>176</v>
      </c>
      <c r="C15" s="200" t="s">
        <v>177</v>
      </c>
      <c r="D15" s="200" t="s">
        <v>178</v>
      </c>
      <c r="E15" s="591" t="s">
        <v>409</v>
      </c>
      <c r="F15" s="591"/>
      <c r="G15" s="591" t="s">
        <v>410</v>
      </c>
      <c r="H15" s="591"/>
      <c r="I15" s="591" t="s">
        <v>411</v>
      </c>
      <c r="J15" s="592"/>
      <c r="K15" s="202" t="s">
        <v>181</v>
      </c>
      <c r="L15" s="78" t="s">
        <v>182</v>
      </c>
      <c r="M15" s="78" t="s">
        <v>183</v>
      </c>
      <c r="N15" s="78" t="s">
        <v>687</v>
      </c>
      <c r="O15" s="78" t="s">
        <v>688</v>
      </c>
    </row>
    <row r="16" spans="1:15" ht="11.25" customHeight="1">
      <c r="A16" s="203" t="s">
        <v>53</v>
      </c>
      <c r="B16" s="203" t="s">
        <v>54</v>
      </c>
      <c r="C16" s="593" t="s">
        <v>185</v>
      </c>
      <c r="D16" s="593"/>
      <c r="E16" s="593" t="s">
        <v>56</v>
      </c>
      <c r="F16" s="593"/>
      <c r="G16" s="593" t="s">
        <v>98</v>
      </c>
      <c r="H16" s="593"/>
      <c r="I16" s="593" t="s">
        <v>186</v>
      </c>
      <c r="J16" s="594"/>
      <c r="K16" s="204" t="s">
        <v>99</v>
      </c>
      <c r="L16" s="428"/>
      <c r="M16" s="429"/>
      <c r="N16" s="429"/>
      <c r="O16" s="429"/>
    </row>
    <row r="17" spans="1:15">
      <c r="A17" s="205"/>
      <c r="B17" s="205"/>
      <c r="C17" s="205"/>
      <c r="D17" s="205"/>
      <c r="E17" s="595"/>
      <c r="F17" s="595"/>
      <c r="G17" s="595"/>
      <c r="H17" s="595"/>
      <c r="I17" s="595"/>
      <c r="J17" s="596"/>
      <c r="K17" s="206">
        <v>0</v>
      </c>
      <c r="L17" s="430"/>
      <c r="M17" s="429"/>
      <c r="N17" s="429"/>
      <c r="O17" s="429"/>
    </row>
    <row r="18" spans="1:15">
      <c r="A18" s="207"/>
      <c r="B18" s="207"/>
      <c r="C18" s="207"/>
      <c r="D18" s="207"/>
      <c r="E18" s="595"/>
      <c r="F18" s="595"/>
      <c r="G18" s="595"/>
      <c r="H18" s="595"/>
      <c r="I18" s="595"/>
      <c r="J18" s="596"/>
      <c r="K18" s="206">
        <v>0</v>
      </c>
      <c r="L18" s="430"/>
      <c r="M18" s="429"/>
      <c r="N18" s="429"/>
      <c r="O18" s="429"/>
    </row>
    <row r="19" spans="1:15">
      <c r="A19" s="207"/>
      <c r="B19" s="207"/>
      <c r="C19" s="207"/>
      <c r="D19" s="207"/>
      <c r="E19" s="595"/>
      <c r="F19" s="595"/>
      <c r="G19" s="595"/>
      <c r="H19" s="595"/>
      <c r="I19" s="595"/>
      <c r="J19" s="596"/>
      <c r="K19" s="206">
        <v>0</v>
      </c>
      <c r="L19" s="430"/>
      <c r="M19" s="429"/>
      <c r="N19" s="429"/>
      <c r="O19" s="429"/>
    </row>
    <row r="20" spans="1:15">
      <c r="A20" s="208"/>
      <c r="B20" s="208"/>
      <c r="C20" s="208"/>
      <c r="D20" s="208"/>
      <c r="E20" s="595"/>
      <c r="F20" s="595"/>
      <c r="G20" s="595"/>
      <c r="H20" s="595"/>
      <c r="I20" s="595"/>
      <c r="J20" s="596"/>
      <c r="K20" s="206">
        <v>0</v>
      </c>
      <c r="L20" s="431"/>
      <c r="M20" s="429"/>
      <c r="N20" s="429"/>
      <c r="O20" s="429"/>
    </row>
    <row r="21" spans="1:15">
      <c r="A21" s="208"/>
      <c r="B21" s="208"/>
      <c r="C21" s="208"/>
      <c r="D21" s="208"/>
      <c r="E21" s="595"/>
      <c r="F21" s="595"/>
      <c r="G21" s="595"/>
      <c r="H21" s="595"/>
      <c r="I21" s="595"/>
      <c r="J21" s="596"/>
      <c r="K21" s="206">
        <v>0</v>
      </c>
      <c r="L21" s="431"/>
      <c r="M21" s="429"/>
      <c r="N21" s="429"/>
      <c r="O21" s="429"/>
    </row>
    <row r="22" spans="1:15" ht="12" customHeight="1">
      <c r="A22" s="597" t="s">
        <v>412</v>
      </c>
      <c r="B22" s="597"/>
      <c r="C22" s="597"/>
      <c r="D22" s="597"/>
      <c r="E22" s="597"/>
      <c r="F22" s="597"/>
      <c r="G22" s="597"/>
      <c r="H22" s="597"/>
      <c r="I22" s="597"/>
      <c r="J22" s="598"/>
      <c r="K22" s="210">
        <f>SUM(K17:K21)</f>
        <v>0</v>
      </c>
      <c r="L22" s="431"/>
      <c r="M22" s="429"/>
      <c r="N22" s="429"/>
      <c r="O22" s="429"/>
    </row>
    <row r="23" spans="1:15">
      <c r="L23" s="209"/>
    </row>
    <row r="24" spans="1:15" ht="26.25" customHeight="1">
      <c r="A24" s="599" t="s">
        <v>413</v>
      </c>
      <c r="B24" s="599"/>
      <c r="C24" s="599"/>
      <c r="D24" s="599"/>
      <c r="E24" s="599"/>
      <c r="F24" s="599"/>
      <c r="G24" s="599"/>
      <c r="H24" s="599"/>
      <c r="I24" s="599"/>
      <c r="J24" s="600"/>
      <c r="K24" s="600"/>
    </row>
    <row r="26" spans="1:15" s="192" customFormat="1" ht="53.25" customHeight="1">
      <c r="A26" s="591" t="s">
        <v>414</v>
      </c>
      <c r="B26" s="591"/>
      <c r="C26" s="591"/>
      <c r="D26" s="591"/>
      <c r="E26" s="591"/>
      <c r="F26" s="200" t="s">
        <v>415</v>
      </c>
      <c r="G26" s="200" t="s">
        <v>192</v>
      </c>
      <c r="H26" s="200" t="s">
        <v>215</v>
      </c>
      <c r="I26" s="200" t="s">
        <v>113</v>
      </c>
    </row>
    <row r="27" spans="1:15" s="192" customFormat="1" ht="11.25" customHeight="1">
      <c r="A27" s="602" t="s">
        <v>416</v>
      </c>
      <c r="B27" s="602"/>
      <c r="C27" s="602"/>
      <c r="D27" s="602"/>
      <c r="E27" s="602"/>
      <c r="F27" s="602"/>
      <c r="G27" s="602"/>
      <c r="H27" s="213" t="s">
        <v>221</v>
      </c>
      <c r="I27" s="213"/>
    </row>
    <row r="28" spans="1:15" s="192" customFormat="1" ht="11.25" customHeight="1">
      <c r="A28" s="601" t="s">
        <v>417</v>
      </c>
      <c r="B28" s="601"/>
      <c r="C28" s="601"/>
      <c r="D28" s="601"/>
      <c r="E28" s="601"/>
      <c r="F28" s="214"/>
      <c r="G28" s="215">
        <v>0</v>
      </c>
      <c r="H28" s="213" t="s">
        <v>221</v>
      </c>
      <c r="I28" s="213"/>
    </row>
    <row r="29" spans="1:15" s="192" customFormat="1" ht="11.25" customHeight="1">
      <c r="A29" s="601" t="s">
        <v>417</v>
      </c>
      <c r="B29" s="601"/>
      <c r="C29" s="601"/>
      <c r="D29" s="601"/>
      <c r="E29" s="601"/>
      <c r="F29" s="214"/>
      <c r="G29" s="215">
        <v>0</v>
      </c>
      <c r="H29" s="213" t="s">
        <v>221</v>
      </c>
      <c r="I29" s="213"/>
    </row>
    <row r="30" spans="1:15" s="192" customFormat="1" ht="11.25" customHeight="1">
      <c r="A30" s="601" t="s">
        <v>417</v>
      </c>
      <c r="B30" s="601"/>
      <c r="C30" s="601"/>
      <c r="D30" s="601"/>
      <c r="E30" s="601"/>
      <c r="F30" s="214"/>
      <c r="G30" s="215">
        <v>0</v>
      </c>
      <c r="H30" s="213" t="s">
        <v>221</v>
      </c>
      <c r="I30" s="213"/>
    </row>
    <row r="31" spans="1:15" s="192" customFormat="1" ht="11.25" customHeight="1">
      <c r="A31" s="601" t="s">
        <v>417</v>
      </c>
      <c r="B31" s="601"/>
      <c r="C31" s="601"/>
      <c r="D31" s="601"/>
      <c r="E31" s="601"/>
      <c r="F31" s="214"/>
      <c r="G31" s="215">
        <v>0</v>
      </c>
      <c r="H31" s="213" t="s">
        <v>221</v>
      </c>
      <c r="I31" s="213"/>
    </row>
    <row r="32" spans="1:15" s="192" customFormat="1" ht="11.25" customHeight="1">
      <c r="A32" s="601" t="s">
        <v>417</v>
      </c>
      <c r="B32" s="601"/>
      <c r="C32" s="601"/>
      <c r="D32" s="601"/>
      <c r="E32" s="601"/>
      <c r="F32" s="214"/>
      <c r="G32" s="215">
        <v>0</v>
      </c>
      <c r="H32" s="213" t="s">
        <v>221</v>
      </c>
      <c r="I32" s="213"/>
    </row>
    <row r="33" spans="1:9" s="192" customFormat="1" ht="11.25" customHeight="1">
      <c r="A33" s="603" t="s">
        <v>418</v>
      </c>
      <c r="B33" s="603"/>
      <c r="C33" s="603"/>
      <c r="D33" s="603"/>
      <c r="E33" s="603"/>
      <c r="F33" s="603"/>
      <c r="G33" s="216">
        <f>SUM(G28:G32)</f>
        <v>0</v>
      </c>
      <c r="H33" s="217" t="s">
        <v>220</v>
      </c>
      <c r="I33" s="217"/>
    </row>
    <row r="34" spans="1:9" s="192" customFormat="1" ht="11.25" customHeight="1">
      <c r="A34" s="604" t="s">
        <v>419</v>
      </c>
      <c r="B34" s="604"/>
      <c r="C34" s="604"/>
      <c r="D34" s="604"/>
      <c r="E34" s="604"/>
      <c r="F34" s="214">
        <v>6999</v>
      </c>
      <c r="G34" s="215">
        <v>0</v>
      </c>
      <c r="H34" s="213" t="s">
        <v>221</v>
      </c>
      <c r="I34" s="213"/>
    </row>
    <row r="35" spans="1:9" s="192" customFormat="1" ht="11.25" customHeight="1">
      <c r="A35" s="605" t="s">
        <v>420</v>
      </c>
      <c r="B35" s="605"/>
      <c r="C35" s="605"/>
      <c r="D35" s="605"/>
      <c r="E35" s="605"/>
      <c r="F35" s="605"/>
      <c r="G35" s="215"/>
      <c r="H35" s="213" t="s">
        <v>221</v>
      </c>
      <c r="I35" s="213"/>
    </row>
    <row r="36" spans="1:9" s="192" customFormat="1" ht="11.25" customHeight="1">
      <c r="A36" s="601" t="s">
        <v>417</v>
      </c>
      <c r="B36" s="601"/>
      <c r="C36" s="601"/>
      <c r="D36" s="601"/>
      <c r="E36" s="601"/>
      <c r="F36" s="218"/>
      <c r="G36" s="215">
        <v>0</v>
      </c>
      <c r="H36" s="213" t="s">
        <v>221</v>
      </c>
      <c r="I36" s="213"/>
    </row>
    <row r="37" spans="1:9" s="192" customFormat="1" ht="11.25" customHeight="1">
      <c r="A37" s="601" t="s">
        <v>417</v>
      </c>
      <c r="B37" s="601"/>
      <c r="C37" s="601"/>
      <c r="D37" s="601"/>
      <c r="E37" s="601"/>
      <c r="F37" s="218"/>
      <c r="G37" s="215">
        <v>0</v>
      </c>
      <c r="H37" s="213" t="s">
        <v>221</v>
      </c>
      <c r="I37" s="213"/>
    </row>
    <row r="38" spans="1:9" s="192" customFormat="1" ht="11.25" customHeight="1">
      <c r="A38" s="601" t="s">
        <v>417</v>
      </c>
      <c r="B38" s="601"/>
      <c r="C38" s="601"/>
      <c r="D38" s="601"/>
      <c r="E38" s="601"/>
      <c r="F38" s="218"/>
      <c r="G38" s="215">
        <v>0</v>
      </c>
      <c r="H38" s="213" t="s">
        <v>221</v>
      </c>
      <c r="I38" s="213"/>
    </row>
    <row r="39" spans="1:9" s="192" customFormat="1" ht="11.25" customHeight="1">
      <c r="A39" s="601" t="s">
        <v>417</v>
      </c>
      <c r="B39" s="601"/>
      <c r="C39" s="601"/>
      <c r="D39" s="601"/>
      <c r="E39" s="601"/>
      <c r="F39" s="218"/>
      <c r="G39" s="215">
        <v>0</v>
      </c>
      <c r="H39" s="213" t="s">
        <v>221</v>
      </c>
      <c r="I39" s="213"/>
    </row>
    <row r="40" spans="1:9" s="192" customFormat="1" ht="11.25" customHeight="1">
      <c r="A40" s="601" t="s">
        <v>417</v>
      </c>
      <c r="B40" s="601"/>
      <c r="C40" s="601"/>
      <c r="D40" s="601"/>
      <c r="E40" s="601"/>
      <c r="F40" s="218"/>
      <c r="G40" s="215">
        <v>0</v>
      </c>
      <c r="H40" s="213" t="s">
        <v>221</v>
      </c>
      <c r="I40" s="213"/>
    </row>
    <row r="41" spans="1:9" s="192" customFormat="1" ht="11.25" customHeight="1">
      <c r="A41" s="603" t="s">
        <v>421</v>
      </c>
      <c r="B41" s="603"/>
      <c r="C41" s="603"/>
      <c r="D41" s="603"/>
      <c r="E41" s="603"/>
      <c r="F41" s="603"/>
      <c r="G41" s="219">
        <f>SUM(G34:G40)</f>
        <v>0</v>
      </c>
      <c r="H41" s="217" t="s">
        <v>238</v>
      </c>
      <c r="I41" s="217"/>
    </row>
    <row r="42" spans="1:9" s="192" customFormat="1" ht="11.25" customHeight="1">
      <c r="A42" s="603" t="s">
        <v>422</v>
      </c>
      <c r="B42" s="603"/>
      <c r="C42" s="603"/>
      <c r="D42" s="603"/>
      <c r="E42" s="603"/>
      <c r="F42" s="603"/>
      <c r="G42" s="220" t="str">
        <f>IF(G33=0,"0,00%",G33/G41)</f>
        <v>0,00%</v>
      </c>
      <c r="H42" s="217" t="s">
        <v>423</v>
      </c>
      <c r="I42" s="217"/>
    </row>
    <row r="43" spans="1:9" s="192" customFormat="1" ht="11.25" customHeight="1">
      <c r="A43" s="604" t="s">
        <v>424</v>
      </c>
      <c r="B43" s="604"/>
      <c r="C43" s="604"/>
      <c r="D43" s="604"/>
      <c r="E43" s="604"/>
      <c r="F43" s="221">
        <v>7999</v>
      </c>
      <c r="G43" s="222">
        <v>0</v>
      </c>
      <c r="H43" s="213" t="s">
        <v>221</v>
      </c>
      <c r="I43" s="213"/>
    </row>
    <row r="44" spans="1:9" s="192" customFormat="1" ht="11.25" customHeight="1">
      <c r="A44" s="605" t="s">
        <v>425</v>
      </c>
      <c r="B44" s="605"/>
      <c r="C44" s="605"/>
      <c r="D44" s="605"/>
      <c r="E44" s="605"/>
      <c r="F44" s="605"/>
      <c r="G44" s="222"/>
      <c r="H44" s="213" t="s">
        <v>221</v>
      </c>
      <c r="I44" s="213"/>
    </row>
    <row r="45" spans="1:9" s="192" customFormat="1" ht="11.25" customHeight="1">
      <c r="A45" s="601" t="s">
        <v>417</v>
      </c>
      <c r="B45" s="601"/>
      <c r="C45" s="601"/>
      <c r="D45" s="601"/>
      <c r="E45" s="601"/>
      <c r="F45" s="221"/>
      <c r="G45" s="222">
        <v>0</v>
      </c>
      <c r="H45" s="213" t="s">
        <v>221</v>
      </c>
      <c r="I45" s="213"/>
    </row>
    <row r="46" spans="1:9" s="192" customFormat="1" ht="11.25" customHeight="1">
      <c r="A46" s="601" t="s">
        <v>417</v>
      </c>
      <c r="B46" s="601"/>
      <c r="C46" s="601"/>
      <c r="D46" s="601"/>
      <c r="E46" s="601"/>
      <c r="F46" s="221"/>
      <c r="G46" s="222">
        <v>0</v>
      </c>
      <c r="H46" s="213" t="s">
        <v>221</v>
      </c>
      <c r="I46" s="213"/>
    </row>
    <row r="47" spans="1:9" s="192" customFormat="1" ht="11.25" customHeight="1">
      <c r="A47" s="601" t="s">
        <v>417</v>
      </c>
      <c r="B47" s="601"/>
      <c r="C47" s="601"/>
      <c r="D47" s="601"/>
      <c r="E47" s="601"/>
      <c r="F47" s="221"/>
      <c r="G47" s="222">
        <v>0</v>
      </c>
      <c r="H47" s="213" t="s">
        <v>221</v>
      </c>
      <c r="I47" s="213"/>
    </row>
    <row r="48" spans="1:9" s="192" customFormat="1" ht="11.25" customHeight="1">
      <c r="A48" s="601" t="s">
        <v>417</v>
      </c>
      <c r="B48" s="601"/>
      <c r="C48" s="601"/>
      <c r="D48" s="601"/>
      <c r="E48" s="601"/>
      <c r="F48" s="221"/>
      <c r="G48" s="222">
        <v>0</v>
      </c>
      <c r="H48" s="213" t="s">
        <v>221</v>
      </c>
      <c r="I48" s="213"/>
    </row>
    <row r="49" spans="1:13" s="192" customFormat="1" ht="11.25" customHeight="1">
      <c r="A49" s="601" t="s">
        <v>417</v>
      </c>
      <c r="B49" s="601"/>
      <c r="C49" s="601"/>
      <c r="D49" s="601"/>
      <c r="E49" s="601"/>
      <c r="F49" s="221"/>
      <c r="G49" s="222">
        <v>0</v>
      </c>
      <c r="H49" s="213" t="s">
        <v>221</v>
      </c>
      <c r="I49" s="213"/>
    </row>
    <row r="50" spans="1:13" s="192" customFormat="1" ht="12.75" customHeight="1">
      <c r="A50" s="603" t="s">
        <v>426</v>
      </c>
      <c r="B50" s="603"/>
      <c r="C50" s="603"/>
      <c r="D50" s="603"/>
      <c r="E50" s="603"/>
      <c r="F50" s="603"/>
      <c r="G50" s="223">
        <f>SUM(G43:G49)</f>
        <v>0</v>
      </c>
      <c r="H50" s="217" t="s">
        <v>240</v>
      </c>
      <c r="I50" s="217"/>
    </row>
    <row r="51" spans="1:13" s="192" customFormat="1" ht="11.25" customHeight="1">
      <c r="A51" s="603" t="s">
        <v>427</v>
      </c>
      <c r="B51" s="603"/>
      <c r="C51" s="603"/>
      <c r="D51" s="603"/>
      <c r="E51" s="603"/>
      <c r="F51" s="603"/>
      <c r="G51" s="224">
        <f>+G42*G50</f>
        <v>0</v>
      </c>
      <c r="H51" s="217" t="s">
        <v>428</v>
      </c>
      <c r="I51" s="217"/>
    </row>
    <row r="52" spans="1:13" s="192" customFormat="1" ht="11.25" customHeight="1">
      <c r="A52" s="225"/>
      <c r="B52" s="225"/>
      <c r="C52" s="225"/>
      <c r="D52" s="225"/>
      <c r="E52" s="225"/>
      <c r="F52" s="225"/>
      <c r="G52" s="226"/>
      <c r="H52" s="227"/>
      <c r="I52" s="227"/>
    </row>
    <row r="53" spans="1:13" s="192" customFormat="1" ht="11.25" customHeight="1">
      <c r="A53" s="225"/>
      <c r="B53" s="225"/>
      <c r="C53" s="225"/>
      <c r="D53" s="225"/>
      <c r="E53" s="225"/>
      <c r="F53" s="225"/>
      <c r="G53" s="226"/>
      <c r="H53" s="227"/>
      <c r="I53" s="227"/>
    </row>
    <row r="54" spans="1:13" s="192" customFormat="1" ht="10.199999999999999">
      <c r="B54" s="211"/>
      <c r="C54" s="212"/>
      <c r="D54" s="212"/>
      <c r="G54" s="212"/>
      <c r="H54" s="212"/>
      <c r="I54" s="197"/>
      <c r="J54" s="197"/>
    </row>
    <row r="55" spans="1:13" ht="13.05" customHeight="1">
      <c r="A55" s="599" t="s">
        <v>429</v>
      </c>
      <c r="B55" s="599"/>
      <c r="C55" s="599"/>
      <c r="D55" s="599"/>
      <c r="E55" s="599"/>
      <c r="F55" s="599"/>
      <c r="G55" s="599"/>
      <c r="H55" s="599"/>
      <c r="I55" s="599"/>
      <c r="J55" s="600"/>
      <c r="K55" s="600"/>
    </row>
    <row r="57" spans="1:13" s="192" customFormat="1" ht="33.75" customHeight="1">
      <c r="A57" s="591" t="s">
        <v>414</v>
      </c>
      <c r="B57" s="591"/>
      <c r="C57" s="591"/>
      <c r="D57" s="591"/>
      <c r="E57" s="591"/>
      <c r="F57" s="591"/>
      <c r="G57" s="200" t="s">
        <v>191</v>
      </c>
      <c r="H57" s="200" t="s">
        <v>192</v>
      </c>
      <c r="I57" s="201" t="s">
        <v>215</v>
      </c>
      <c r="J57" s="78" t="s">
        <v>182</v>
      </c>
      <c r="K57" s="78" t="s">
        <v>183</v>
      </c>
      <c r="L57" s="78" t="s">
        <v>687</v>
      </c>
      <c r="M57" s="78" t="s">
        <v>688</v>
      </c>
    </row>
    <row r="58" spans="1:13" s="192" customFormat="1" ht="11.25" customHeight="1">
      <c r="A58" s="604" t="s">
        <v>193</v>
      </c>
      <c r="B58" s="604"/>
      <c r="C58" s="604"/>
      <c r="D58" s="604"/>
      <c r="E58" s="604"/>
      <c r="F58" s="604"/>
      <c r="G58" s="214">
        <v>804</v>
      </c>
      <c r="H58" s="222">
        <v>0</v>
      </c>
      <c r="I58" s="432" t="s">
        <v>230</v>
      </c>
      <c r="J58" s="434"/>
      <c r="K58" s="434"/>
      <c r="L58" s="434"/>
      <c r="M58" s="434"/>
    </row>
    <row r="59" spans="1:13" s="192" customFormat="1" ht="11.25" customHeight="1">
      <c r="A59" s="604" t="s">
        <v>194</v>
      </c>
      <c r="B59" s="604"/>
      <c r="C59" s="604"/>
      <c r="D59" s="604"/>
      <c r="E59" s="604"/>
      <c r="F59" s="604"/>
      <c r="G59" s="214">
        <v>805</v>
      </c>
      <c r="H59" s="222">
        <v>0</v>
      </c>
      <c r="I59" s="432" t="s">
        <v>244</v>
      </c>
      <c r="J59" s="434"/>
      <c r="K59" s="434"/>
      <c r="L59" s="434"/>
      <c r="M59" s="434"/>
    </row>
    <row r="60" spans="1:13" s="192" customFormat="1" ht="11.25" customHeight="1">
      <c r="A60" s="604" t="s">
        <v>430</v>
      </c>
      <c r="B60" s="604"/>
      <c r="C60" s="604"/>
      <c r="D60" s="604"/>
      <c r="E60" s="604"/>
      <c r="F60" s="604"/>
      <c r="G60" s="214">
        <v>808</v>
      </c>
      <c r="H60" s="215">
        <v>0</v>
      </c>
      <c r="I60" s="432" t="s">
        <v>246</v>
      </c>
      <c r="J60" s="434"/>
      <c r="K60" s="434"/>
      <c r="L60" s="434"/>
      <c r="M60" s="434"/>
    </row>
    <row r="61" spans="1:13" s="212" customFormat="1" ht="24" customHeight="1">
      <c r="A61" s="606" t="s">
        <v>431</v>
      </c>
      <c r="B61" s="606"/>
      <c r="C61" s="606"/>
      <c r="D61" s="606"/>
      <c r="E61" s="606"/>
      <c r="F61" s="606"/>
      <c r="G61" s="606"/>
      <c r="H61" s="223">
        <f>IF(((H59-H60)&gt;=0),(H58*15%)+((H59-H60)*15%),(H58*15%))</f>
        <v>0</v>
      </c>
      <c r="I61" s="433" t="s">
        <v>432</v>
      </c>
      <c r="J61" s="237"/>
      <c r="K61" s="237"/>
      <c r="L61" s="237"/>
      <c r="M61" s="237"/>
    </row>
    <row r="62" spans="1:13" s="192" customFormat="1" ht="10.199999999999999">
      <c r="B62" s="211"/>
      <c r="C62" s="212"/>
      <c r="D62" s="212"/>
      <c r="G62" s="212"/>
      <c r="H62" s="212"/>
      <c r="I62" s="197"/>
      <c r="J62" s="197"/>
    </row>
    <row r="63" spans="1:13" ht="37.5" customHeight="1">
      <c r="A63" s="599" t="s">
        <v>433</v>
      </c>
      <c r="B63" s="599"/>
      <c r="C63" s="599"/>
      <c r="D63" s="599"/>
      <c r="E63" s="599"/>
      <c r="F63" s="599"/>
      <c r="G63" s="599"/>
      <c r="H63" s="599"/>
      <c r="I63" s="599"/>
      <c r="J63" s="228"/>
      <c r="K63" s="228"/>
    </row>
    <row r="64" spans="1:13" s="192" customFormat="1" ht="10.199999999999999">
      <c r="A64" s="189"/>
      <c r="B64" s="189"/>
      <c r="C64" s="189"/>
      <c r="D64" s="189"/>
      <c r="E64" s="189"/>
      <c r="F64" s="189"/>
      <c r="G64" s="189"/>
      <c r="H64" s="189"/>
    </row>
    <row r="65" spans="1:12" s="192" customFormat="1" ht="33.75" customHeight="1">
      <c r="A65" s="591" t="s">
        <v>190</v>
      </c>
      <c r="B65" s="591"/>
      <c r="C65" s="591"/>
      <c r="D65" s="591"/>
      <c r="E65" s="591"/>
      <c r="F65" s="591"/>
      <c r="G65" s="200" t="s">
        <v>191</v>
      </c>
      <c r="H65" s="200" t="s">
        <v>192</v>
      </c>
      <c r="I65" s="200" t="s">
        <v>215</v>
      </c>
    </row>
    <row r="66" spans="1:12" s="192" customFormat="1" ht="11.25" customHeight="1">
      <c r="A66" s="604" t="s">
        <v>434</v>
      </c>
      <c r="B66" s="604"/>
      <c r="C66" s="604"/>
      <c r="D66" s="604"/>
      <c r="E66" s="604"/>
      <c r="F66" s="604"/>
      <c r="G66" s="229">
        <v>806</v>
      </c>
      <c r="H66" s="222">
        <v>0</v>
      </c>
      <c r="I66" s="213" t="s">
        <v>435</v>
      </c>
    </row>
    <row r="67" spans="1:12" s="192" customFormat="1" ht="11.25" customHeight="1">
      <c r="A67" s="604" t="s">
        <v>436</v>
      </c>
      <c r="B67" s="604"/>
      <c r="C67" s="604"/>
      <c r="D67" s="604"/>
      <c r="E67" s="604"/>
      <c r="F67" s="604"/>
      <c r="G67" s="229">
        <v>807</v>
      </c>
      <c r="H67" s="222">
        <v>0</v>
      </c>
      <c r="I67" s="213" t="s">
        <v>252</v>
      </c>
    </row>
    <row r="68" spans="1:12" s="192" customFormat="1" ht="11.25" customHeight="1">
      <c r="A68" s="604" t="s">
        <v>430</v>
      </c>
      <c r="B68" s="604"/>
      <c r="C68" s="604"/>
      <c r="D68" s="604"/>
      <c r="E68" s="604"/>
      <c r="F68" s="604"/>
      <c r="G68" s="229">
        <v>808</v>
      </c>
      <c r="H68" s="222">
        <v>0</v>
      </c>
      <c r="I68" s="213" t="s">
        <v>437</v>
      </c>
    </row>
    <row r="69" spans="1:12" s="192" customFormat="1" ht="11.25" customHeight="1">
      <c r="A69" s="604" t="s">
        <v>431</v>
      </c>
      <c r="B69" s="604"/>
      <c r="C69" s="604"/>
      <c r="D69" s="604"/>
      <c r="E69" s="604"/>
      <c r="F69" s="604"/>
      <c r="G69" s="229">
        <v>809</v>
      </c>
      <c r="H69" s="222">
        <v>0</v>
      </c>
      <c r="I69" s="213" t="s">
        <v>256</v>
      </c>
    </row>
    <row r="70" spans="1:12" s="192" customFormat="1" ht="11.25" customHeight="1">
      <c r="A70" s="604" t="s">
        <v>438</v>
      </c>
      <c r="B70" s="604"/>
      <c r="C70" s="604"/>
      <c r="D70" s="604"/>
      <c r="E70" s="604"/>
      <c r="F70" s="604"/>
      <c r="G70" s="229">
        <v>813</v>
      </c>
      <c r="H70" s="222">
        <v>0</v>
      </c>
      <c r="I70" s="213" t="s">
        <v>258</v>
      </c>
    </row>
    <row r="71" spans="1:12" s="192" customFormat="1" ht="11.25" customHeight="1">
      <c r="A71" s="604" t="s">
        <v>439</v>
      </c>
      <c r="B71" s="604"/>
      <c r="C71" s="604"/>
      <c r="D71" s="604"/>
      <c r="E71" s="604"/>
      <c r="F71" s="604"/>
      <c r="G71" s="229">
        <v>1113</v>
      </c>
      <c r="H71" s="222">
        <v>0</v>
      </c>
      <c r="I71" s="213" t="s">
        <v>440</v>
      </c>
    </row>
    <row r="72" spans="1:12" s="192" customFormat="1" ht="21.75" customHeight="1">
      <c r="A72" s="606" t="s">
        <v>441</v>
      </c>
      <c r="B72" s="606"/>
      <c r="C72" s="606"/>
      <c r="D72" s="606"/>
      <c r="E72" s="606"/>
      <c r="F72" s="606"/>
      <c r="G72" s="606"/>
      <c r="H72" s="219">
        <f>SUM(H66:H71)</f>
        <v>0</v>
      </c>
      <c r="I72" s="217" t="s">
        <v>442</v>
      </c>
    </row>
    <row r="73" spans="1:12" s="192" customFormat="1" ht="26.25" customHeight="1">
      <c r="A73" s="606" t="s">
        <v>443</v>
      </c>
      <c r="B73" s="606"/>
      <c r="C73" s="606"/>
      <c r="D73" s="606"/>
      <c r="E73" s="606"/>
      <c r="F73" s="606"/>
      <c r="G73" s="606"/>
      <c r="H73" s="230">
        <f>+K22+G51+H61-H72</f>
        <v>0</v>
      </c>
      <c r="I73" s="217" t="s">
        <v>444</v>
      </c>
    </row>
    <row r="76" spans="1:12">
      <c r="A76" s="231" t="s">
        <v>445</v>
      </c>
    </row>
    <row r="78" spans="1:12" ht="61.2">
      <c r="A78" s="232" t="s">
        <v>191</v>
      </c>
      <c r="B78" s="232" t="s">
        <v>446</v>
      </c>
      <c r="C78" s="233" t="s">
        <v>190</v>
      </c>
      <c r="D78" s="234" t="s">
        <v>216</v>
      </c>
      <c r="E78" s="234" t="s">
        <v>447</v>
      </c>
      <c r="F78" s="234" t="s">
        <v>448</v>
      </c>
      <c r="G78" s="234" t="s">
        <v>449</v>
      </c>
      <c r="H78" s="232" t="s">
        <v>113</v>
      </c>
      <c r="I78" s="78" t="s">
        <v>182</v>
      </c>
      <c r="J78" s="78" t="s">
        <v>183</v>
      </c>
      <c r="K78" s="78" t="s">
        <v>687</v>
      </c>
      <c r="L78" s="78" t="s">
        <v>689</v>
      </c>
    </row>
    <row r="79" spans="1:12">
      <c r="A79" s="235"/>
      <c r="B79" s="235"/>
      <c r="C79" s="236"/>
      <c r="D79" s="237"/>
      <c r="E79" s="238"/>
      <c r="F79" s="238"/>
      <c r="G79" s="237"/>
      <c r="H79" s="237"/>
      <c r="I79" s="434"/>
      <c r="J79" s="434"/>
      <c r="K79" s="434"/>
      <c r="L79" s="434"/>
    </row>
    <row r="80" spans="1:12">
      <c r="A80" s="235"/>
      <c r="B80" s="235"/>
      <c r="C80" s="236"/>
      <c r="D80" s="237"/>
      <c r="E80" s="239"/>
      <c r="F80" s="239"/>
      <c r="G80" s="237"/>
      <c r="H80" s="237"/>
      <c r="I80" s="434"/>
      <c r="J80" s="434"/>
      <c r="K80" s="434"/>
      <c r="L80" s="434"/>
    </row>
    <row r="81" spans="1:12">
      <c r="A81" s="235"/>
      <c r="B81" s="235"/>
      <c r="C81" s="236"/>
      <c r="D81" s="237"/>
      <c r="E81" s="239"/>
      <c r="F81" s="239"/>
      <c r="G81" s="237"/>
      <c r="H81" s="237"/>
      <c r="I81" s="434"/>
      <c r="J81" s="434"/>
      <c r="K81" s="434"/>
      <c r="L81" s="434"/>
    </row>
    <row r="82" spans="1:12">
      <c r="A82" s="212"/>
      <c r="B82" s="212"/>
      <c r="I82" s="237"/>
      <c r="J82" s="237"/>
      <c r="K82" s="237"/>
      <c r="L82" s="237"/>
    </row>
    <row r="83" spans="1:12">
      <c r="A83" s="212"/>
      <c r="B83" s="212"/>
    </row>
    <row r="84" spans="1:12">
      <c r="A84" s="610" t="s">
        <v>450</v>
      </c>
      <c r="B84" s="611"/>
      <c r="C84" s="611"/>
      <c r="D84" s="611"/>
      <c r="E84" s="611"/>
      <c r="F84" s="611"/>
      <c r="G84" s="611"/>
      <c r="H84" s="611"/>
      <c r="I84" s="611"/>
      <c r="J84" s="611"/>
      <c r="K84" s="612"/>
    </row>
    <row r="85" spans="1:12">
      <c r="A85" s="613"/>
      <c r="B85" s="613"/>
      <c r="C85" s="613"/>
      <c r="D85" s="613"/>
      <c r="E85" s="613"/>
      <c r="F85" s="613"/>
      <c r="G85" s="613"/>
      <c r="H85" s="613"/>
      <c r="I85" s="613"/>
      <c r="J85" s="613"/>
      <c r="K85" s="613"/>
    </row>
    <row r="86" spans="1:12">
      <c r="A86" s="613"/>
      <c r="B86" s="613"/>
      <c r="C86" s="613"/>
      <c r="D86" s="613"/>
      <c r="E86" s="613"/>
      <c r="F86" s="613"/>
      <c r="G86" s="613"/>
      <c r="H86" s="613"/>
      <c r="I86" s="613"/>
      <c r="J86" s="613"/>
      <c r="K86" s="613"/>
    </row>
    <row r="87" spans="1:12">
      <c r="A87" s="613"/>
      <c r="B87" s="613"/>
      <c r="C87" s="613"/>
      <c r="D87" s="613"/>
      <c r="E87" s="613"/>
      <c r="F87" s="613"/>
      <c r="G87" s="613"/>
      <c r="H87" s="613"/>
      <c r="I87" s="613"/>
      <c r="J87" s="613"/>
      <c r="K87" s="613"/>
    </row>
    <row r="88" spans="1:12">
      <c r="A88" s="613"/>
      <c r="B88" s="613"/>
      <c r="C88" s="613"/>
      <c r="D88" s="613"/>
      <c r="E88" s="613"/>
      <c r="F88" s="613"/>
      <c r="G88" s="613"/>
      <c r="H88" s="613"/>
      <c r="I88" s="613"/>
      <c r="J88" s="613"/>
      <c r="K88" s="613"/>
    </row>
    <row r="89" spans="1:12">
      <c r="A89" s="240"/>
      <c r="B89" s="240"/>
      <c r="C89" s="240"/>
      <c r="D89" s="240"/>
      <c r="E89" s="240"/>
      <c r="F89" s="240"/>
      <c r="G89" s="240"/>
      <c r="H89" s="240"/>
      <c r="I89" s="240"/>
      <c r="J89" s="240"/>
      <c r="K89" s="240"/>
    </row>
    <row r="91" spans="1:12" s="197" customFormat="1" ht="12" customHeight="1">
      <c r="A91" s="614" t="s">
        <v>200</v>
      </c>
      <c r="B91" s="614"/>
      <c r="C91" s="614"/>
      <c r="D91" s="614"/>
      <c r="E91" s="614"/>
      <c r="F91" s="614"/>
      <c r="G91" s="614"/>
      <c r="H91" s="614"/>
      <c r="I91" s="614"/>
      <c r="J91" s="614"/>
      <c r="K91" s="614"/>
    </row>
    <row r="92" spans="1:12" s="197" customFormat="1" ht="21.75" customHeight="1">
      <c r="A92" s="615" t="s">
        <v>451</v>
      </c>
      <c r="B92" s="616"/>
      <c r="C92" s="616"/>
      <c r="D92" s="616"/>
      <c r="E92" s="616"/>
      <c r="F92" s="616"/>
      <c r="G92" s="616"/>
      <c r="H92" s="616"/>
      <c r="I92" s="616"/>
      <c r="J92" s="616"/>
      <c r="K92" s="617"/>
    </row>
    <row r="93" spans="1:12" s="197" customFormat="1" ht="34.5" customHeight="1">
      <c r="A93" s="607" t="s">
        <v>452</v>
      </c>
      <c r="B93" s="608"/>
      <c r="C93" s="608"/>
      <c r="D93" s="608"/>
      <c r="E93" s="608"/>
      <c r="F93" s="608"/>
      <c r="G93" s="608"/>
      <c r="H93" s="608"/>
      <c r="I93" s="608"/>
      <c r="J93" s="608"/>
      <c r="K93" s="609"/>
    </row>
    <row r="94" spans="1:12" s="197" customFormat="1" ht="11.25" customHeight="1">
      <c r="A94" s="607" t="s">
        <v>453</v>
      </c>
      <c r="B94" s="608"/>
      <c r="C94" s="608"/>
      <c r="D94" s="608"/>
      <c r="E94" s="608"/>
      <c r="F94" s="608"/>
      <c r="G94" s="608"/>
      <c r="H94" s="608"/>
      <c r="I94" s="608"/>
      <c r="J94" s="608"/>
      <c r="K94" s="609"/>
    </row>
    <row r="95" spans="1:12" s="197" customFormat="1" ht="34.5" customHeight="1">
      <c r="A95" s="607" t="s">
        <v>454</v>
      </c>
      <c r="B95" s="608"/>
      <c r="C95" s="608"/>
      <c r="D95" s="608"/>
      <c r="E95" s="608"/>
      <c r="F95" s="608"/>
      <c r="G95" s="608"/>
      <c r="H95" s="608"/>
      <c r="I95" s="608"/>
      <c r="J95" s="608"/>
      <c r="K95" s="609"/>
    </row>
    <row r="96" spans="1:12" s="197" customFormat="1" ht="24.6" customHeight="1">
      <c r="A96" s="607" t="s">
        <v>455</v>
      </c>
      <c r="B96" s="608"/>
      <c r="C96" s="608"/>
      <c r="D96" s="608"/>
      <c r="E96" s="608"/>
      <c r="F96" s="608"/>
      <c r="G96" s="608"/>
      <c r="H96" s="608"/>
      <c r="I96" s="608"/>
      <c r="J96" s="608"/>
      <c r="K96" s="609"/>
    </row>
    <row r="97" spans="1:11" s="197" customFormat="1" ht="24" customHeight="1">
      <c r="A97" s="607" t="s">
        <v>456</v>
      </c>
      <c r="B97" s="608"/>
      <c r="C97" s="608"/>
      <c r="D97" s="608"/>
      <c r="E97" s="608"/>
      <c r="F97" s="608"/>
      <c r="G97" s="608"/>
      <c r="H97" s="608"/>
      <c r="I97" s="608"/>
      <c r="J97" s="608"/>
      <c r="K97" s="609"/>
    </row>
    <row r="98" spans="1:11" s="197" customFormat="1" ht="11.25" customHeight="1">
      <c r="A98" s="607" t="s">
        <v>457</v>
      </c>
      <c r="B98" s="608"/>
      <c r="C98" s="608"/>
      <c r="D98" s="608"/>
      <c r="E98" s="608"/>
      <c r="F98" s="608"/>
      <c r="G98" s="608"/>
      <c r="H98" s="608"/>
      <c r="I98" s="608"/>
      <c r="J98" s="608"/>
      <c r="K98" s="609"/>
    </row>
    <row r="99" spans="1:11" s="197" customFormat="1" ht="15.75" customHeight="1">
      <c r="A99" s="619" t="s">
        <v>458</v>
      </c>
      <c r="B99" s="620"/>
      <c r="C99" s="620"/>
      <c r="D99" s="620"/>
      <c r="E99" s="620"/>
      <c r="F99" s="620"/>
      <c r="G99" s="620"/>
      <c r="H99" s="620"/>
      <c r="I99" s="620"/>
      <c r="J99" s="620"/>
      <c r="K99" s="621"/>
    </row>
    <row r="100" spans="1:11" s="197" customFormat="1" ht="10.199999999999999">
      <c r="A100" s="192"/>
      <c r="B100" s="241"/>
      <c r="C100" s="192"/>
      <c r="D100" s="192"/>
      <c r="E100" s="212"/>
      <c r="F100" s="212"/>
      <c r="G100" s="241"/>
      <c r="H100" s="241"/>
    </row>
    <row r="103" spans="1:11" ht="13.2" customHeight="1">
      <c r="A103" s="618" t="s">
        <v>140</v>
      </c>
      <c r="B103" s="618"/>
      <c r="C103" s="618"/>
      <c r="D103" s="618"/>
      <c r="E103" s="618"/>
      <c r="F103" s="618"/>
      <c r="G103" s="618"/>
      <c r="H103" s="618"/>
      <c r="I103" s="618"/>
      <c r="J103" s="618"/>
      <c r="K103" s="618"/>
    </row>
    <row r="104" spans="1:11">
      <c r="A104" s="618"/>
      <c r="B104" s="618"/>
      <c r="C104" s="618"/>
      <c r="D104" s="618"/>
      <c r="E104" s="618"/>
      <c r="F104" s="618"/>
      <c r="G104" s="618"/>
      <c r="H104" s="618"/>
      <c r="I104" s="618"/>
      <c r="J104" s="618"/>
      <c r="K104" s="618"/>
    </row>
    <row r="105" spans="1:11">
      <c r="A105" s="618"/>
      <c r="B105" s="618"/>
      <c r="C105" s="618"/>
      <c r="D105" s="618"/>
      <c r="E105" s="618"/>
      <c r="F105" s="618"/>
      <c r="G105" s="618"/>
      <c r="H105" s="618"/>
      <c r="I105" s="618"/>
      <c r="J105" s="618"/>
      <c r="K105" s="618"/>
    </row>
    <row r="106" spans="1:11">
      <c r="A106" s="618"/>
      <c r="B106" s="618"/>
      <c r="C106" s="618"/>
      <c r="D106" s="618"/>
      <c r="E106" s="618"/>
      <c r="F106" s="618"/>
      <c r="G106" s="618"/>
      <c r="H106" s="618"/>
      <c r="I106" s="618"/>
      <c r="J106" s="618"/>
      <c r="K106" s="618"/>
    </row>
  </sheetData>
  <mergeCells count="81">
    <mergeCell ref="A103:K106"/>
    <mergeCell ref="A94:K94"/>
    <mergeCell ref="A95:K95"/>
    <mergeCell ref="A96:K96"/>
    <mergeCell ref="A97:K97"/>
    <mergeCell ref="A98:K98"/>
    <mergeCell ref="A99:K99"/>
    <mergeCell ref="A93:K93"/>
    <mergeCell ref="A67:F67"/>
    <mergeCell ref="A68:F68"/>
    <mergeCell ref="A69:F69"/>
    <mergeCell ref="A70:F70"/>
    <mergeCell ref="A71:F71"/>
    <mergeCell ref="A72:G72"/>
    <mergeCell ref="A73:G73"/>
    <mergeCell ref="A84:K84"/>
    <mergeCell ref="A85:K88"/>
    <mergeCell ref="A91:K91"/>
    <mergeCell ref="A92:K92"/>
    <mergeCell ref="A66:F66"/>
    <mergeCell ref="A50:F50"/>
    <mergeCell ref="A51:F51"/>
    <mergeCell ref="A55:I55"/>
    <mergeCell ref="J55:K55"/>
    <mergeCell ref="A57:F57"/>
    <mergeCell ref="A58:F58"/>
    <mergeCell ref="A59:F59"/>
    <mergeCell ref="A60:F60"/>
    <mergeCell ref="A61:G61"/>
    <mergeCell ref="A63:I63"/>
    <mergeCell ref="A65:F65"/>
    <mergeCell ref="A49:E49"/>
    <mergeCell ref="A38:E38"/>
    <mergeCell ref="A39:E39"/>
    <mergeCell ref="A40:E40"/>
    <mergeCell ref="A41:F41"/>
    <mergeCell ref="A42:F42"/>
    <mergeCell ref="A43:E43"/>
    <mergeCell ref="A44:F44"/>
    <mergeCell ref="A45:E45"/>
    <mergeCell ref="A46:E46"/>
    <mergeCell ref="A47:E47"/>
    <mergeCell ref="A48:E48"/>
    <mergeCell ref="A37:E37"/>
    <mergeCell ref="A26:E26"/>
    <mergeCell ref="A27:G27"/>
    <mergeCell ref="A28:E28"/>
    <mergeCell ref="A29:E29"/>
    <mergeCell ref="A30:E30"/>
    <mergeCell ref="A31:E31"/>
    <mergeCell ref="A32:E32"/>
    <mergeCell ref="A33:F33"/>
    <mergeCell ref="A34:E34"/>
    <mergeCell ref="A35:F35"/>
    <mergeCell ref="A36:E36"/>
    <mergeCell ref="E21:F21"/>
    <mergeCell ref="G21:H21"/>
    <mergeCell ref="I21:J21"/>
    <mergeCell ref="A22:J22"/>
    <mergeCell ref="A24:I24"/>
    <mergeCell ref="J24:K24"/>
    <mergeCell ref="E19:F19"/>
    <mergeCell ref="G19:H19"/>
    <mergeCell ref="I19:J19"/>
    <mergeCell ref="E20:F20"/>
    <mergeCell ref="G20:H20"/>
    <mergeCell ref="I20:J20"/>
    <mergeCell ref="E17:F17"/>
    <mergeCell ref="G17:H17"/>
    <mergeCell ref="I17:J17"/>
    <mergeCell ref="E18:F18"/>
    <mergeCell ref="G18:H18"/>
    <mergeCell ref="I18:J18"/>
    <mergeCell ref="A13:K13"/>
    <mergeCell ref="E15:F15"/>
    <mergeCell ref="G15:H15"/>
    <mergeCell ref="I15:J15"/>
    <mergeCell ref="C16:D16"/>
    <mergeCell ref="E16:F16"/>
    <mergeCell ref="G16:H16"/>
    <mergeCell ref="I16:J16"/>
  </mergeCells>
  <hyperlinks>
    <hyperlink ref="I1" location="INDICE!A1" display="Índice" xr:uid="{5A64E69C-9C94-4D72-A3AE-1117F04E7F8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331-DDBC-427E-B62F-5442800FE30D}">
  <dimension ref="A2:N80"/>
  <sheetViews>
    <sheetView workbookViewId="0">
      <selection activeCell="G8" sqref="G8"/>
    </sheetView>
  </sheetViews>
  <sheetFormatPr baseColWidth="10" defaultColWidth="8.88671875" defaultRowHeight="10.199999999999999"/>
  <cols>
    <col min="1" max="1" width="17.33203125" style="58" customWidth="1"/>
    <col min="2" max="2" width="14.44140625" style="365" customWidth="1"/>
    <col min="3" max="3" width="17.33203125" style="365" customWidth="1"/>
    <col min="4" max="4" width="13.33203125" style="365" customWidth="1"/>
    <col min="5" max="5" width="12.5546875" style="58" customWidth="1"/>
    <col min="6" max="6" width="11.6640625" style="58" customWidth="1"/>
    <col min="7" max="7" width="15.88671875" style="58" customWidth="1"/>
    <col min="8" max="8" width="14.6640625" style="58" customWidth="1"/>
    <col min="9" max="10" width="18.44140625" style="58" customWidth="1"/>
    <col min="11" max="256" width="8.88671875" style="58"/>
    <col min="257" max="257" width="17.33203125" style="58" customWidth="1"/>
    <col min="258" max="258" width="14.44140625" style="58" customWidth="1"/>
    <col min="259" max="259" width="17.33203125" style="58" customWidth="1"/>
    <col min="260" max="260" width="13.33203125" style="58" customWidth="1"/>
    <col min="261" max="261" width="11.33203125" style="58" customWidth="1"/>
    <col min="262" max="262" width="11.6640625" style="58" customWidth="1"/>
    <col min="263" max="263" width="15.88671875" style="58" customWidth="1"/>
    <col min="264" max="264" width="14.6640625" style="58" customWidth="1"/>
    <col min="265" max="512" width="8.88671875" style="58"/>
    <col min="513" max="513" width="17.33203125" style="58" customWidth="1"/>
    <col min="514" max="514" width="14.44140625" style="58" customWidth="1"/>
    <col min="515" max="515" width="17.33203125" style="58" customWidth="1"/>
    <col min="516" max="516" width="13.33203125" style="58" customWidth="1"/>
    <col min="517" max="517" width="11.33203125" style="58" customWidth="1"/>
    <col min="518" max="518" width="11.6640625" style="58" customWidth="1"/>
    <col min="519" max="519" width="15.88671875" style="58" customWidth="1"/>
    <col min="520" max="520" width="14.6640625" style="58" customWidth="1"/>
    <col min="521" max="768" width="8.88671875" style="58"/>
    <col min="769" max="769" width="17.33203125" style="58" customWidth="1"/>
    <col min="770" max="770" width="14.44140625" style="58" customWidth="1"/>
    <col min="771" max="771" width="17.33203125" style="58" customWidth="1"/>
    <col min="772" max="772" width="13.33203125" style="58" customWidth="1"/>
    <col min="773" max="773" width="11.33203125" style="58" customWidth="1"/>
    <col min="774" max="774" width="11.6640625" style="58" customWidth="1"/>
    <col min="775" max="775" width="15.88671875" style="58" customWidth="1"/>
    <col min="776" max="776" width="14.6640625" style="58" customWidth="1"/>
    <col min="777" max="1024" width="8.88671875" style="58"/>
    <col min="1025" max="1025" width="17.33203125" style="58" customWidth="1"/>
    <col min="1026" max="1026" width="14.44140625" style="58" customWidth="1"/>
    <col min="1027" max="1027" width="17.33203125" style="58" customWidth="1"/>
    <col min="1028" max="1028" width="13.33203125" style="58" customWidth="1"/>
    <col min="1029" max="1029" width="11.33203125" style="58" customWidth="1"/>
    <col min="1030" max="1030" width="11.6640625" style="58" customWidth="1"/>
    <col min="1031" max="1031" width="15.88671875" style="58" customWidth="1"/>
    <col min="1032" max="1032" width="14.6640625" style="58" customWidth="1"/>
    <col min="1033" max="1280" width="8.88671875" style="58"/>
    <col min="1281" max="1281" width="17.33203125" style="58" customWidth="1"/>
    <col min="1282" max="1282" width="14.44140625" style="58" customWidth="1"/>
    <col min="1283" max="1283" width="17.33203125" style="58" customWidth="1"/>
    <col min="1284" max="1284" width="13.33203125" style="58" customWidth="1"/>
    <col min="1285" max="1285" width="11.33203125" style="58" customWidth="1"/>
    <col min="1286" max="1286" width="11.6640625" style="58" customWidth="1"/>
    <col min="1287" max="1287" width="15.88671875" style="58" customWidth="1"/>
    <col min="1288" max="1288" width="14.6640625" style="58" customWidth="1"/>
    <col min="1289" max="1536" width="8.88671875" style="58"/>
    <col min="1537" max="1537" width="17.33203125" style="58" customWidth="1"/>
    <col min="1538" max="1538" width="14.44140625" style="58" customWidth="1"/>
    <col min="1539" max="1539" width="17.33203125" style="58" customWidth="1"/>
    <col min="1540" max="1540" width="13.33203125" style="58" customWidth="1"/>
    <col min="1541" max="1541" width="11.33203125" style="58" customWidth="1"/>
    <col min="1542" max="1542" width="11.6640625" style="58" customWidth="1"/>
    <col min="1543" max="1543" width="15.88671875" style="58" customWidth="1"/>
    <col min="1544" max="1544" width="14.6640625" style="58" customWidth="1"/>
    <col min="1545" max="1792" width="8.88671875" style="58"/>
    <col min="1793" max="1793" width="17.33203125" style="58" customWidth="1"/>
    <col min="1794" max="1794" width="14.44140625" style="58" customWidth="1"/>
    <col min="1795" max="1795" width="17.33203125" style="58" customWidth="1"/>
    <col min="1796" max="1796" width="13.33203125" style="58" customWidth="1"/>
    <col min="1797" max="1797" width="11.33203125" style="58" customWidth="1"/>
    <col min="1798" max="1798" width="11.6640625" style="58" customWidth="1"/>
    <col min="1799" max="1799" width="15.88671875" style="58" customWidth="1"/>
    <col min="1800" max="1800" width="14.6640625" style="58" customWidth="1"/>
    <col min="1801" max="2048" width="8.88671875" style="58"/>
    <col min="2049" max="2049" width="17.33203125" style="58" customWidth="1"/>
    <col min="2050" max="2050" width="14.44140625" style="58" customWidth="1"/>
    <col min="2051" max="2051" width="17.33203125" style="58" customWidth="1"/>
    <col min="2052" max="2052" width="13.33203125" style="58" customWidth="1"/>
    <col min="2053" max="2053" width="11.33203125" style="58" customWidth="1"/>
    <col min="2054" max="2054" width="11.6640625" style="58" customWidth="1"/>
    <col min="2055" max="2055" width="15.88671875" style="58" customWidth="1"/>
    <col min="2056" max="2056" width="14.6640625" style="58" customWidth="1"/>
    <col min="2057" max="2304" width="8.88671875" style="58"/>
    <col min="2305" max="2305" width="17.33203125" style="58" customWidth="1"/>
    <col min="2306" max="2306" width="14.44140625" style="58" customWidth="1"/>
    <col min="2307" max="2307" width="17.33203125" style="58" customWidth="1"/>
    <col min="2308" max="2308" width="13.33203125" style="58" customWidth="1"/>
    <col min="2309" max="2309" width="11.33203125" style="58" customWidth="1"/>
    <col min="2310" max="2310" width="11.6640625" style="58" customWidth="1"/>
    <col min="2311" max="2311" width="15.88671875" style="58" customWidth="1"/>
    <col min="2312" max="2312" width="14.6640625" style="58" customWidth="1"/>
    <col min="2313" max="2560" width="8.88671875" style="58"/>
    <col min="2561" max="2561" width="17.33203125" style="58" customWidth="1"/>
    <col min="2562" max="2562" width="14.44140625" style="58" customWidth="1"/>
    <col min="2563" max="2563" width="17.33203125" style="58" customWidth="1"/>
    <col min="2564" max="2564" width="13.33203125" style="58" customWidth="1"/>
    <col min="2565" max="2565" width="11.33203125" style="58" customWidth="1"/>
    <col min="2566" max="2566" width="11.6640625" style="58" customWidth="1"/>
    <col min="2567" max="2567" width="15.88671875" style="58" customWidth="1"/>
    <col min="2568" max="2568" width="14.6640625" style="58" customWidth="1"/>
    <col min="2569" max="2816" width="8.88671875" style="58"/>
    <col min="2817" max="2817" width="17.33203125" style="58" customWidth="1"/>
    <col min="2818" max="2818" width="14.44140625" style="58" customWidth="1"/>
    <col min="2819" max="2819" width="17.33203125" style="58" customWidth="1"/>
    <col min="2820" max="2820" width="13.33203125" style="58" customWidth="1"/>
    <col min="2821" max="2821" width="11.33203125" style="58" customWidth="1"/>
    <col min="2822" max="2822" width="11.6640625" style="58" customWidth="1"/>
    <col min="2823" max="2823" width="15.88671875" style="58" customWidth="1"/>
    <col min="2824" max="2824" width="14.6640625" style="58" customWidth="1"/>
    <col min="2825" max="3072" width="8.88671875" style="58"/>
    <col min="3073" max="3073" width="17.33203125" style="58" customWidth="1"/>
    <col min="3074" max="3074" width="14.44140625" style="58" customWidth="1"/>
    <col min="3075" max="3075" width="17.33203125" style="58" customWidth="1"/>
    <col min="3076" max="3076" width="13.33203125" style="58" customWidth="1"/>
    <col min="3077" max="3077" width="11.33203125" style="58" customWidth="1"/>
    <col min="3078" max="3078" width="11.6640625" style="58" customWidth="1"/>
    <col min="3079" max="3079" width="15.88671875" style="58" customWidth="1"/>
    <col min="3080" max="3080" width="14.6640625" style="58" customWidth="1"/>
    <col min="3081" max="3328" width="8.88671875" style="58"/>
    <col min="3329" max="3329" width="17.33203125" style="58" customWidth="1"/>
    <col min="3330" max="3330" width="14.44140625" style="58" customWidth="1"/>
    <col min="3331" max="3331" width="17.33203125" style="58" customWidth="1"/>
    <col min="3332" max="3332" width="13.33203125" style="58" customWidth="1"/>
    <col min="3333" max="3333" width="11.33203125" style="58" customWidth="1"/>
    <col min="3334" max="3334" width="11.6640625" style="58" customWidth="1"/>
    <col min="3335" max="3335" width="15.88671875" style="58" customWidth="1"/>
    <col min="3336" max="3336" width="14.6640625" style="58" customWidth="1"/>
    <col min="3337" max="3584" width="8.88671875" style="58"/>
    <col min="3585" max="3585" width="17.33203125" style="58" customWidth="1"/>
    <col min="3586" max="3586" width="14.44140625" style="58" customWidth="1"/>
    <col min="3587" max="3587" width="17.33203125" style="58" customWidth="1"/>
    <col min="3588" max="3588" width="13.33203125" style="58" customWidth="1"/>
    <col min="3589" max="3589" width="11.33203125" style="58" customWidth="1"/>
    <col min="3590" max="3590" width="11.6640625" style="58" customWidth="1"/>
    <col min="3591" max="3591" width="15.88671875" style="58" customWidth="1"/>
    <col min="3592" max="3592" width="14.6640625" style="58" customWidth="1"/>
    <col min="3593" max="3840" width="8.88671875" style="58"/>
    <col min="3841" max="3841" width="17.33203125" style="58" customWidth="1"/>
    <col min="3842" max="3842" width="14.44140625" style="58" customWidth="1"/>
    <col min="3843" max="3843" width="17.33203125" style="58" customWidth="1"/>
    <col min="3844" max="3844" width="13.33203125" style="58" customWidth="1"/>
    <col min="3845" max="3845" width="11.33203125" style="58" customWidth="1"/>
    <col min="3846" max="3846" width="11.6640625" style="58" customWidth="1"/>
    <col min="3847" max="3847" width="15.88671875" style="58" customWidth="1"/>
    <col min="3848" max="3848" width="14.6640625" style="58" customWidth="1"/>
    <col min="3849" max="4096" width="8.88671875" style="58"/>
    <col min="4097" max="4097" width="17.33203125" style="58" customWidth="1"/>
    <col min="4098" max="4098" width="14.44140625" style="58" customWidth="1"/>
    <col min="4099" max="4099" width="17.33203125" style="58" customWidth="1"/>
    <col min="4100" max="4100" width="13.33203125" style="58" customWidth="1"/>
    <col min="4101" max="4101" width="11.33203125" style="58" customWidth="1"/>
    <col min="4102" max="4102" width="11.6640625" style="58" customWidth="1"/>
    <col min="4103" max="4103" width="15.88671875" style="58" customWidth="1"/>
    <col min="4104" max="4104" width="14.6640625" style="58" customWidth="1"/>
    <col min="4105" max="4352" width="8.88671875" style="58"/>
    <col min="4353" max="4353" width="17.33203125" style="58" customWidth="1"/>
    <col min="4354" max="4354" width="14.44140625" style="58" customWidth="1"/>
    <col min="4355" max="4355" width="17.33203125" style="58" customWidth="1"/>
    <col min="4356" max="4356" width="13.33203125" style="58" customWidth="1"/>
    <col min="4357" max="4357" width="11.33203125" style="58" customWidth="1"/>
    <col min="4358" max="4358" width="11.6640625" style="58" customWidth="1"/>
    <col min="4359" max="4359" width="15.88671875" style="58" customWidth="1"/>
    <col min="4360" max="4360" width="14.6640625" style="58" customWidth="1"/>
    <col min="4361" max="4608" width="8.88671875" style="58"/>
    <col min="4609" max="4609" width="17.33203125" style="58" customWidth="1"/>
    <col min="4610" max="4610" width="14.44140625" style="58" customWidth="1"/>
    <col min="4611" max="4611" width="17.33203125" style="58" customWidth="1"/>
    <col min="4612" max="4612" width="13.33203125" style="58" customWidth="1"/>
    <col min="4613" max="4613" width="11.33203125" style="58" customWidth="1"/>
    <col min="4614" max="4614" width="11.6640625" style="58" customWidth="1"/>
    <col min="4615" max="4615" width="15.88671875" style="58" customWidth="1"/>
    <col min="4616" max="4616" width="14.6640625" style="58" customWidth="1"/>
    <col min="4617" max="4864" width="8.88671875" style="58"/>
    <col min="4865" max="4865" width="17.33203125" style="58" customWidth="1"/>
    <col min="4866" max="4866" width="14.44140625" style="58" customWidth="1"/>
    <col min="4867" max="4867" width="17.33203125" style="58" customWidth="1"/>
    <col min="4868" max="4868" width="13.33203125" style="58" customWidth="1"/>
    <col min="4869" max="4869" width="11.33203125" style="58" customWidth="1"/>
    <col min="4870" max="4870" width="11.6640625" style="58" customWidth="1"/>
    <col min="4871" max="4871" width="15.88671875" style="58" customWidth="1"/>
    <col min="4872" max="4872" width="14.6640625" style="58" customWidth="1"/>
    <col min="4873" max="5120" width="8.88671875" style="58"/>
    <col min="5121" max="5121" width="17.33203125" style="58" customWidth="1"/>
    <col min="5122" max="5122" width="14.44140625" style="58" customWidth="1"/>
    <col min="5123" max="5123" width="17.33203125" style="58" customWidth="1"/>
    <col min="5124" max="5124" width="13.33203125" style="58" customWidth="1"/>
    <col min="5125" max="5125" width="11.33203125" style="58" customWidth="1"/>
    <col min="5126" max="5126" width="11.6640625" style="58" customWidth="1"/>
    <col min="5127" max="5127" width="15.88671875" style="58" customWidth="1"/>
    <col min="5128" max="5128" width="14.6640625" style="58" customWidth="1"/>
    <col min="5129" max="5376" width="8.88671875" style="58"/>
    <col min="5377" max="5377" width="17.33203125" style="58" customWidth="1"/>
    <col min="5378" max="5378" width="14.44140625" style="58" customWidth="1"/>
    <col min="5379" max="5379" width="17.33203125" style="58" customWidth="1"/>
    <col min="5380" max="5380" width="13.33203125" style="58" customWidth="1"/>
    <col min="5381" max="5381" width="11.33203125" style="58" customWidth="1"/>
    <col min="5382" max="5382" width="11.6640625" style="58" customWidth="1"/>
    <col min="5383" max="5383" width="15.88671875" style="58" customWidth="1"/>
    <col min="5384" max="5384" width="14.6640625" style="58" customWidth="1"/>
    <col min="5385" max="5632" width="8.88671875" style="58"/>
    <col min="5633" max="5633" width="17.33203125" style="58" customWidth="1"/>
    <col min="5634" max="5634" width="14.44140625" style="58" customWidth="1"/>
    <col min="5635" max="5635" width="17.33203125" style="58" customWidth="1"/>
    <col min="5636" max="5636" width="13.33203125" style="58" customWidth="1"/>
    <col min="5637" max="5637" width="11.33203125" style="58" customWidth="1"/>
    <col min="5638" max="5638" width="11.6640625" style="58" customWidth="1"/>
    <col min="5639" max="5639" width="15.88671875" style="58" customWidth="1"/>
    <col min="5640" max="5640" width="14.6640625" style="58" customWidth="1"/>
    <col min="5641" max="5888" width="8.88671875" style="58"/>
    <col min="5889" max="5889" width="17.33203125" style="58" customWidth="1"/>
    <col min="5890" max="5890" width="14.44140625" style="58" customWidth="1"/>
    <col min="5891" max="5891" width="17.33203125" style="58" customWidth="1"/>
    <col min="5892" max="5892" width="13.33203125" style="58" customWidth="1"/>
    <col min="5893" max="5893" width="11.33203125" style="58" customWidth="1"/>
    <col min="5894" max="5894" width="11.6640625" style="58" customWidth="1"/>
    <col min="5895" max="5895" width="15.88671875" style="58" customWidth="1"/>
    <col min="5896" max="5896" width="14.6640625" style="58" customWidth="1"/>
    <col min="5897" max="6144" width="8.88671875" style="58"/>
    <col min="6145" max="6145" width="17.33203125" style="58" customWidth="1"/>
    <col min="6146" max="6146" width="14.44140625" style="58" customWidth="1"/>
    <col min="6147" max="6147" width="17.33203125" style="58" customWidth="1"/>
    <col min="6148" max="6148" width="13.33203125" style="58" customWidth="1"/>
    <col min="6149" max="6149" width="11.33203125" style="58" customWidth="1"/>
    <col min="6150" max="6150" width="11.6640625" style="58" customWidth="1"/>
    <col min="6151" max="6151" width="15.88671875" style="58" customWidth="1"/>
    <col min="6152" max="6152" width="14.6640625" style="58" customWidth="1"/>
    <col min="6153" max="6400" width="8.88671875" style="58"/>
    <col min="6401" max="6401" width="17.33203125" style="58" customWidth="1"/>
    <col min="6402" max="6402" width="14.44140625" style="58" customWidth="1"/>
    <col min="6403" max="6403" width="17.33203125" style="58" customWidth="1"/>
    <col min="6404" max="6404" width="13.33203125" style="58" customWidth="1"/>
    <col min="6405" max="6405" width="11.33203125" style="58" customWidth="1"/>
    <col min="6406" max="6406" width="11.6640625" style="58" customWidth="1"/>
    <col min="6407" max="6407" width="15.88671875" style="58" customWidth="1"/>
    <col min="6408" max="6408" width="14.6640625" style="58" customWidth="1"/>
    <col min="6409" max="6656" width="8.88671875" style="58"/>
    <col min="6657" max="6657" width="17.33203125" style="58" customWidth="1"/>
    <col min="6658" max="6658" width="14.44140625" style="58" customWidth="1"/>
    <col min="6659" max="6659" width="17.33203125" style="58" customWidth="1"/>
    <col min="6660" max="6660" width="13.33203125" style="58" customWidth="1"/>
    <col min="6661" max="6661" width="11.33203125" style="58" customWidth="1"/>
    <col min="6662" max="6662" width="11.6640625" style="58" customWidth="1"/>
    <col min="6663" max="6663" width="15.88671875" style="58" customWidth="1"/>
    <col min="6664" max="6664" width="14.6640625" style="58" customWidth="1"/>
    <col min="6665" max="6912" width="8.88671875" style="58"/>
    <col min="6913" max="6913" width="17.33203125" style="58" customWidth="1"/>
    <col min="6914" max="6914" width="14.44140625" style="58" customWidth="1"/>
    <col min="6915" max="6915" width="17.33203125" style="58" customWidth="1"/>
    <col min="6916" max="6916" width="13.33203125" style="58" customWidth="1"/>
    <col min="6917" max="6917" width="11.33203125" style="58" customWidth="1"/>
    <col min="6918" max="6918" width="11.6640625" style="58" customWidth="1"/>
    <col min="6919" max="6919" width="15.88671875" style="58" customWidth="1"/>
    <col min="6920" max="6920" width="14.6640625" style="58" customWidth="1"/>
    <col min="6921" max="7168" width="8.88671875" style="58"/>
    <col min="7169" max="7169" width="17.33203125" style="58" customWidth="1"/>
    <col min="7170" max="7170" width="14.44140625" style="58" customWidth="1"/>
    <col min="7171" max="7171" width="17.33203125" style="58" customWidth="1"/>
    <col min="7172" max="7172" width="13.33203125" style="58" customWidth="1"/>
    <col min="7173" max="7173" width="11.33203125" style="58" customWidth="1"/>
    <col min="7174" max="7174" width="11.6640625" style="58" customWidth="1"/>
    <col min="7175" max="7175" width="15.88671875" style="58" customWidth="1"/>
    <col min="7176" max="7176" width="14.6640625" style="58" customWidth="1"/>
    <col min="7177" max="7424" width="8.88671875" style="58"/>
    <col min="7425" max="7425" width="17.33203125" style="58" customWidth="1"/>
    <col min="7426" max="7426" width="14.44140625" style="58" customWidth="1"/>
    <col min="7427" max="7427" width="17.33203125" style="58" customWidth="1"/>
    <col min="7428" max="7428" width="13.33203125" style="58" customWidth="1"/>
    <col min="7429" max="7429" width="11.33203125" style="58" customWidth="1"/>
    <col min="7430" max="7430" width="11.6640625" style="58" customWidth="1"/>
    <col min="7431" max="7431" width="15.88671875" style="58" customWidth="1"/>
    <col min="7432" max="7432" width="14.6640625" style="58" customWidth="1"/>
    <col min="7433" max="7680" width="8.88671875" style="58"/>
    <col min="7681" max="7681" width="17.33203125" style="58" customWidth="1"/>
    <col min="7682" max="7682" width="14.44140625" style="58" customWidth="1"/>
    <col min="7683" max="7683" width="17.33203125" style="58" customWidth="1"/>
    <col min="7684" max="7684" width="13.33203125" style="58" customWidth="1"/>
    <col min="7685" max="7685" width="11.33203125" style="58" customWidth="1"/>
    <col min="7686" max="7686" width="11.6640625" style="58" customWidth="1"/>
    <col min="7687" max="7687" width="15.88671875" style="58" customWidth="1"/>
    <col min="7688" max="7688" width="14.6640625" style="58" customWidth="1"/>
    <col min="7689" max="7936" width="8.88671875" style="58"/>
    <col min="7937" max="7937" width="17.33203125" style="58" customWidth="1"/>
    <col min="7938" max="7938" width="14.44140625" style="58" customWidth="1"/>
    <col min="7939" max="7939" width="17.33203125" style="58" customWidth="1"/>
    <col min="7940" max="7940" width="13.33203125" style="58" customWidth="1"/>
    <col min="7941" max="7941" width="11.33203125" style="58" customWidth="1"/>
    <col min="7942" max="7942" width="11.6640625" style="58" customWidth="1"/>
    <col min="7943" max="7943" width="15.88671875" style="58" customWidth="1"/>
    <col min="7944" max="7944" width="14.6640625" style="58" customWidth="1"/>
    <col min="7945" max="8192" width="8.88671875" style="58"/>
    <col min="8193" max="8193" width="17.33203125" style="58" customWidth="1"/>
    <col min="8194" max="8194" width="14.44140625" style="58" customWidth="1"/>
    <col min="8195" max="8195" width="17.33203125" style="58" customWidth="1"/>
    <col min="8196" max="8196" width="13.33203125" style="58" customWidth="1"/>
    <col min="8197" max="8197" width="11.33203125" style="58" customWidth="1"/>
    <col min="8198" max="8198" width="11.6640625" style="58" customWidth="1"/>
    <col min="8199" max="8199" width="15.88671875" style="58" customWidth="1"/>
    <col min="8200" max="8200" width="14.6640625" style="58" customWidth="1"/>
    <col min="8201" max="8448" width="8.88671875" style="58"/>
    <col min="8449" max="8449" width="17.33203125" style="58" customWidth="1"/>
    <col min="8450" max="8450" width="14.44140625" style="58" customWidth="1"/>
    <col min="8451" max="8451" width="17.33203125" style="58" customWidth="1"/>
    <col min="8452" max="8452" width="13.33203125" style="58" customWidth="1"/>
    <col min="8453" max="8453" width="11.33203125" style="58" customWidth="1"/>
    <col min="8454" max="8454" width="11.6640625" style="58" customWidth="1"/>
    <col min="8455" max="8455" width="15.88671875" style="58" customWidth="1"/>
    <col min="8456" max="8456" width="14.6640625" style="58" customWidth="1"/>
    <col min="8457" max="8704" width="8.88671875" style="58"/>
    <col min="8705" max="8705" width="17.33203125" style="58" customWidth="1"/>
    <col min="8706" max="8706" width="14.44140625" style="58" customWidth="1"/>
    <col min="8707" max="8707" width="17.33203125" style="58" customWidth="1"/>
    <col min="8708" max="8708" width="13.33203125" style="58" customWidth="1"/>
    <col min="8709" max="8709" width="11.33203125" style="58" customWidth="1"/>
    <col min="8710" max="8710" width="11.6640625" style="58" customWidth="1"/>
    <col min="8711" max="8711" width="15.88671875" style="58" customWidth="1"/>
    <col min="8712" max="8712" width="14.6640625" style="58" customWidth="1"/>
    <col min="8713" max="8960" width="8.88671875" style="58"/>
    <col min="8961" max="8961" width="17.33203125" style="58" customWidth="1"/>
    <col min="8962" max="8962" width="14.44140625" style="58" customWidth="1"/>
    <col min="8963" max="8963" width="17.33203125" style="58" customWidth="1"/>
    <col min="8964" max="8964" width="13.33203125" style="58" customWidth="1"/>
    <col min="8965" max="8965" width="11.33203125" style="58" customWidth="1"/>
    <col min="8966" max="8966" width="11.6640625" style="58" customWidth="1"/>
    <col min="8967" max="8967" width="15.88671875" style="58" customWidth="1"/>
    <col min="8968" max="8968" width="14.6640625" style="58" customWidth="1"/>
    <col min="8969" max="9216" width="8.88671875" style="58"/>
    <col min="9217" max="9217" width="17.33203125" style="58" customWidth="1"/>
    <col min="9218" max="9218" width="14.44140625" style="58" customWidth="1"/>
    <col min="9219" max="9219" width="17.33203125" style="58" customWidth="1"/>
    <col min="9220" max="9220" width="13.33203125" style="58" customWidth="1"/>
    <col min="9221" max="9221" width="11.33203125" style="58" customWidth="1"/>
    <col min="9222" max="9222" width="11.6640625" style="58" customWidth="1"/>
    <col min="9223" max="9223" width="15.88671875" style="58" customWidth="1"/>
    <col min="9224" max="9224" width="14.6640625" style="58" customWidth="1"/>
    <col min="9225" max="9472" width="8.88671875" style="58"/>
    <col min="9473" max="9473" width="17.33203125" style="58" customWidth="1"/>
    <col min="9474" max="9474" width="14.44140625" style="58" customWidth="1"/>
    <col min="9475" max="9475" width="17.33203125" style="58" customWidth="1"/>
    <col min="9476" max="9476" width="13.33203125" style="58" customWidth="1"/>
    <col min="9477" max="9477" width="11.33203125" style="58" customWidth="1"/>
    <col min="9478" max="9478" width="11.6640625" style="58" customWidth="1"/>
    <col min="9479" max="9479" width="15.88671875" style="58" customWidth="1"/>
    <col min="9480" max="9480" width="14.6640625" style="58" customWidth="1"/>
    <col min="9481" max="9728" width="8.88671875" style="58"/>
    <col min="9729" max="9729" width="17.33203125" style="58" customWidth="1"/>
    <col min="9730" max="9730" width="14.44140625" style="58" customWidth="1"/>
    <col min="9731" max="9731" width="17.33203125" style="58" customWidth="1"/>
    <col min="9732" max="9732" width="13.33203125" style="58" customWidth="1"/>
    <col min="9733" max="9733" width="11.33203125" style="58" customWidth="1"/>
    <col min="9734" max="9734" width="11.6640625" style="58" customWidth="1"/>
    <col min="9735" max="9735" width="15.88671875" style="58" customWidth="1"/>
    <col min="9736" max="9736" width="14.6640625" style="58" customWidth="1"/>
    <col min="9737" max="9984" width="8.88671875" style="58"/>
    <col min="9985" max="9985" width="17.33203125" style="58" customWidth="1"/>
    <col min="9986" max="9986" width="14.44140625" style="58" customWidth="1"/>
    <col min="9987" max="9987" width="17.33203125" style="58" customWidth="1"/>
    <col min="9988" max="9988" width="13.33203125" style="58" customWidth="1"/>
    <col min="9989" max="9989" width="11.33203125" style="58" customWidth="1"/>
    <col min="9990" max="9990" width="11.6640625" style="58" customWidth="1"/>
    <col min="9991" max="9991" width="15.88671875" style="58" customWidth="1"/>
    <col min="9992" max="9992" width="14.6640625" style="58" customWidth="1"/>
    <col min="9993" max="10240" width="8.88671875" style="58"/>
    <col min="10241" max="10241" width="17.33203125" style="58" customWidth="1"/>
    <col min="10242" max="10242" width="14.44140625" style="58" customWidth="1"/>
    <col min="10243" max="10243" width="17.33203125" style="58" customWidth="1"/>
    <col min="10244" max="10244" width="13.33203125" style="58" customWidth="1"/>
    <col min="10245" max="10245" width="11.33203125" style="58" customWidth="1"/>
    <col min="10246" max="10246" width="11.6640625" style="58" customWidth="1"/>
    <col min="10247" max="10247" width="15.88671875" style="58" customWidth="1"/>
    <col min="10248" max="10248" width="14.6640625" style="58" customWidth="1"/>
    <col min="10249" max="10496" width="8.88671875" style="58"/>
    <col min="10497" max="10497" width="17.33203125" style="58" customWidth="1"/>
    <col min="10498" max="10498" width="14.44140625" style="58" customWidth="1"/>
    <col min="10499" max="10499" width="17.33203125" style="58" customWidth="1"/>
    <col min="10500" max="10500" width="13.33203125" style="58" customWidth="1"/>
    <col min="10501" max="10501" width="11.33203125" style="58" customWidth="1"/>
    <col min="10502" max="10502" width="11.6640625" style="58" customWidth="1"/>
    <col min="10503" max="10503" width="15.88671875" style="58" customWidth="1"/>
    <col min="10504" max="10504" width="14.6640625" style="58" customWidth="1"/>
    <col min="10505" max="10752" width="8.88671875" style="58"/>
    <col min="10753" max="10753" width="17.33203125" style="58" customWidth="1"/>
    <col min="10754" max="10754" width="14.44140625" style="58" customWidth="1"/>
    <col min="10755" max="10755" width="17.33203125" style="58" customWidth="1"/>
    <col min="10756" max="10756" width="13.33203125" style="58" customWidth="1"/>
    <col min="10757" max="10757" width="11.33203125" style="58" customWidth="1"/>
    <col min="10758" max="10758" width="11.6640625" style="58" customWidth="1"/>
    <col min="10759" max="10759" width="15.88671875" style="58" customWidth="1"/>
    <col min="10760" max="10760" width="14.6640625" style="58" customWidth="1"/>
    <col min="10761" max="11008" width="8.88671875" style="58"/>
    <col min="11009" max="11009" width="17.33203125" style="58" customWidth="1"/>
    <col min="11010" max="11010" width="14.44140625" style="58" customWidth="1"/>
    <col min="11011" max="11011" width="17.33203125" style="58" customWidth="1"/>
    <col min="11012" max="11012" width="13.33203125" style="58" customWidth="1"/>
    <col min="11013" max="11013" width="11.33203125" style="58" customWidth="1"/>
    <col min="11014" max="11014" width="11.6640625" style="58" customWidth="1"/>
    <col min="11015" max="11015" width="15.88671875" style="58" customWidth="1"/>
    <col min="11016" max="11016" width="14.6640625" style="58" customWidth="1"/>
    <col min="11017" max="11264" width="8.88671875" style="58"/>
    <col min="11265" max="11265" width="17.33203125" style="58" customWidth="1"/>
    <col min="11266" max="11266" width="14.44140625" style="58" customWidth="1"/>
    <col min="11267" max="11267" width="17.33203125" style="58" customWidth="1"/>
    <col min="11268" max="11268" width="13.33203125" style="58" customWidth="1"/>
    <col min="11269" max="11269" width="11.33203125" style="58" customWidth="1"/>
    <col min="11270" max="11270" width="11.6640625" style="58" customWidth="1"/>
    <col min="11271" max="11271" width="15.88671875" style="58" customWidth="1"/>
    <col min="11272" max="11272" width="14.6640625" style="58" customWidth="1"/>
    <col min="11273" max="11520" width="8.88671875" style="58"/>
    <col min="11521" max="11521" width="17.33203125" style="58" customWidth="1"/>
    <col min="11522" max="11522" width="14.44140625" style="58" customWidth="1"/>
    <col min="11523" max="11523" width="17.33203125" style="58" customWidth="1"/>
    <col min="11524" max="11524" width="13.33203125" style="58" customWidth="1"/>
    <col min="11525" max="11525" width="11.33203125" style="58" customWidth="1"/>
    <col min="11526" max="11526" width="11.6640625" style="58" customWidth="1"/>
    <col min="11527" max="11527" width="15.88671875" style="58" customWidth="1"/>
    <col min="11528" max="11528" width="14.6640625" style="58" customWidth="1"/>
    <col min="11529" max="11776" width="8.88671875" style="58"/>
    <col min="11777" max="11777" width="17.33203125" style="58" customWidth="1"/>
    <col min="11778" max="11778" width="14.44140625" style="58" customWidth="1"/>
    <col min="11779" max="11779" width="17.33203125" style="58" customWidth="1"/>
    <col min="11780" max="11780" width="13.33203125" style="58" customWidth="1"/>
    <col min="11781" max="11781" width="11.33203125" style="58" customWidth="1"/>
    <col min="11782" max="11782" width="11.6640625" style="58" customWidth="1"/>
    <col min="11783" max="11783" width="15.88671875" style="58" customWidth="1"/>
    <col min="11784" max="11784" width="14.6640625" style="58" customWidth="1"/>
    <col min="11785" max="12032" width="8.88671875" style="58"/>
    <col min="12033" max="12033" width="17.33203125" style="58" customWidth="1"/>
    <col min="12034" max="12034" width="14.44140625" style="58" customWidth="1"/>
    <col min="12035" max="12035" width="17.33203125" style="58" customWidth="1"/>
    <col min="12036" max="12036" width="13.33203125" style="58" customWidth="1"/>
    <col min="12037" max="12037" width="11.33203125" style="58" customWidth="1"/>
    <col min="12038" max="12038" width="11.6640625" style="58" customWidth="1"/>
    <col min="12039" max="12039" width="15.88671875" style="58" customWidth="1"/>
    <col min="12040" max="12040" width="14.6640625" style="58" customWidth="1"/>
    <col min="12041" max="12288" width="8.88671875" style="58"/>
    <col min="12289" max="12289" width="17.33203125" style="58" customWidth="1"/>
    <col min="12290" max="12290" width="14.44140625" style="58" customWidth="1"/>
    <col min="12291" max="12291" width="17.33203125" style="58" customWidth="1"/>
    <col min="12292" max="12292" width="13.33203125" style="58" customWidth="1"/>
    <col min="12293" max="12293" width="11.33203125" style="58" customWidth="1"/>
    <col min="12294" max="12294" width="11.6640625" style="58" customWidth="1"/>
    <col min="12295" max="12295" width="15.88671875" style="58" customWidth="1"/>
    <col min="12296" max="12296" width="14.6640625" style="58" customWidth="1"/>
    <col min="12297" max="12544" width="8.88671875" style="58"/>
    <col min="12545" max="12545" width="17.33203125" style="58" customWidth="1"/>
    <col min="12546" max="12546" width="14.44140625" style="58" customWidth="1"/>
    <col min="12547" max="12547" width="17.33203125" style="58" customWidth="1"/>
    <col min="12548" max="12548" width="13.33203125" style="58" customWidth="1"/>
    <col min="12549" max="12549" width="11.33203125" style="58" customWidth="1"/>
    <col min="12550" max="12550" width="11.6640625" style="58" customWidth="1"/>
    <col min="12551" max="12551" width="15.88671875" style="58" customWidth="1"/>
    <col min="12552" max="12552" width="14.6640625" style="58" customWidth="1"/>
    <col min="12553" max="12800" width="8.88671875" style="58"/>
    <col min="12801" max="12801" width="17.33203125" style="58" customWidth="1"/>
    <col min="12802" max="12802" width="14.44140625" style="58" customWidth="1"/>
    <col min="12803" max="12803" width="17.33203125" style="58" customWidth="1"/>
    <col min="12804" max="12804" width="13.33203125" style="58" customWidth="1"/>
    <col min="12805" max="12805" width="11.33203125" style="58" customWidth="1"/>
    <col min="12806" max="12806" width="11.6640625" style="58" customWidth="1"/>
    <col min="12807" max="12807" width="15.88671875" style="58" customWidth="1"/>
    <col min="12808" max="12808" width="14.6640625" style="58" customWidth="1"/>
    <col min="12809" max="13056" width="8.88671875" style="58"/>
    <col min="13057" max="13057" width="17.33203125" style="58" customWidth="1"/>
    <col min="13058" max="13058" width="14.44140625" style="58" customWidth="1"/>
    <col min="13059" max="13059" width="17.33203125" style="58" customWidth="1"/>
    <col min="13060" max="13060" width="13.33203125" style="58" customWidth="1"/>
    <col min="13061" max="13061" width="11.33203125" style="58" customWidth="1"/>
    <col min="13062" max="13062" width="11.6640625" style="58" customWidth="1"/>
    <col min="13063" max="13063" width="15.88671875" style="58" customWidth="1"/>
    <col min="13064" max="13064" width="14.6640625" style="58" customWidth="1"/>
    <col min="13065" max="13312" width="8.88671875" style="58"/>
    <col min="13313" max="13313" width="17.33203125" style="58" customWidth="1"/>
    <col min="13314" max="13314" width="14.44140625" style="58" customWidth="1"/>
    <col min="13315" max="13315" width="17.33203125" style="58" customWidth="1"/>
    <col min="13316" max="13316" width="13.33203125" style="58" customWidth="1"/>
    <col min="13317" max="13317" width="11.33203125" style="58" customWidth="1"/>
    <col min="13318" max="13318" width="11.6640625" style="58" customWidth="1"/>
    <col min="13319" max="13319" width="15.88671875" style="58" customWidth="1"/>
    <col min="13320" max="13320" width="14.6640625" style="58" customWidth="1"/>
    <col min="13321" max="13568" width="8.88671875" style="58"/>
    <col min="13569" max="13569" width="17.33203125" style="58" customWidth="1"/>
    <col min="13570" max="13570" width="14.44140625" style="58" customWidth="1"/>
    <col min="13571" max="13571" width="17.33203125" style="58" customWidth="1"/>
    <col min="13572" max="13572" width="13.33203125" style="58" customWidth="1"/>
    <col min="13573" max="13573" width="11.33203125" style="58" customWidth="1"/>
    <col min="13574" max="13574" width="11.6640625" style="58" customWidth="1"/>
    <col min="13575" max="13575" width="15.88671875" style="58" customWidth="1"/>
    <col min="13576" max="13576" width="14.6640625" style="58" customWidth="1"/>
    <col min="13577" max="13824" width="8.88671875" style="58"/>
    <col min="13825" max="13825" width="17.33203125" style="58" customWidth="1"/>
    <col min="13826" max="13826" width="14.44140625" style="58" customWidth="1"/>
    <col min="13827" max="13827" width="17.33203125" style="58" customWidth="1"/>
    <col min="13828" max="13828" width="13.33203125" style="58" customWidth="1"/>
    <col min="13829" max="13829" width="11.33203125" style="58" customWidth="1"/>
    <col min="13830" max="13830" width="11.6640625" style="58" customWidth="1"/>
    <col min="13831" max="13831" width="15.88671875" style="58" customWidth="1"/>
    <col min="13832" max="13832" width="14.6640625" style="58" customWidth="1"/>
    <col min="13833" max="14080" width="8.88671875" style="58"/>
    <col min="14081" max="14081" width="17.33203125" style="58" customWidth="1"/>
    <col min="14082" max="14082" width="14.44140625" style="58" customWidth="1"/>
    <col min="14083" max="14083" width="17.33203125" style="58" customWidth="1"/>
    <col min="14084" max="14084" width="13.33203125" style="58" customWidth="1"/>
    <col min="14085" max="14085" width="11.33203125" style="58" customWidth="1"/>
    <col min="14086" max="14086" width="11.6640625" style="58" customWidth="1"/>
    <col min="14087" max="14087" width="15.88671875" style="58" customWidth="1"/>
    <col min="14088" max="14088" width="14.6640625" style="58" customWidth="1"/>
    <col min="14089" max="14336" width="8.88671875" style="58"/>
    <col min="14337" max="14337" width="17.33203125" style="58" customWidth="1"/>
    <col min="14338" max="14338" width="14.44140625" style="58" customWidth="1"/>
    <col min="14339" max="14339" width="17.33203125" style="58" customWidth="1"/>
    <col min="14340" max="14340" width="13.33203125" style="58" customWidth="1"/>
    <col min="14341" max="14341" width="11.33203125" style="58" customWidth="1"/>
    <col min="14342" max="14342" width="11.6640625" style="58" customWidth="1"/>
    <col min="14343" max="14343" width="15.88671875" style="58" customWidth="1"/>
    <col min="14344" max="14344" width="14.6640625" style="58" customWidth="1"/>
    <col min="14345" max="14592" width="8.88671875" style="58"/>
    <col min="14593" max="14593" width="17.33203125" style="58" customWidth="1"/>
    <col min="14594" max="14594" width="14.44140625" style="58" customWidth="1"/>
    <col min="14595" max="14595" width="17.33203125" style="58" customWidth="1"/>
    <col min="14596" max="14596" width="13.33203125" style="58" customWidth="1"/>
    <col min="14597" max="14597" width="11.33203125" style="58" customWidth="1"/>
    <col min="14598" max="14598" width="11.6640625" style="58" customWidth="1"/>
    <col min="14599" max="14599" width="15.88671875" style="58" customWidth="1"/>
    <col min="14600" max="14600" width="14.6640625" style="58" customWidth="1"/>
    <col min="14601" max="14848" width="8.88671875" style="58"/>
    <col min="14849" max="14849" width="17.33203125" style="58" customWidth="1"/>
    <col min="14850" max="14850" width="14.44140625" style="58" customWidth="1"/>
    <col min="14851" max="14851" width="17.33203125" style="58" customWidth="1"/>
    <col min="14852" max="14852" width="13.33203125" style="58" customWidth="1"/>
    <col min="14853" max="14853" width="11.33203125" style="58" customWidth="1"/>
    <col min="14854" max="14854" width="11.6640625" style="58" customWidth="1"/>
    <col min="14855" max="14855" width="15.88671875" style="58" customWidth="1"/>
    <col min="14856" max="14856" width="14.6640625" style="58" customWidth="1"/>
    <col min="14857" max="15104" width="8.88671875" style="58"/>
    <col min="15105" max="15105" width="17.33203125" style="58" customWidth="1"/>
    <col min="15106" max="15106" width="14.44140625" style="58" customWidth="1"/>
    <col min="15107" max="15107" width="17.33203125" style="58" customWidth="1"/>
    <col min="15108" max="15108" width="13.33203125" style="58" customWidth="1"/>
    <col min="15109" max="15109" width="11.33203125" style="58" customWidth="1"/>
    <col min="15110" max="15110" width="11.6640625" style="58" customWidth="1"/>
    <col min="15111" max="15111" width="15.88671875" style="58" customWidth="1"/>
    <col min="15112" max="15112" width="14.6640625" style="58" customWidth="1"/>
    <col min="15113" max="15360" width="8.88671875" style="58"/>
    <col min="15361" max="15361" width="17.33203125" style="58" customWidth="1"/>
    <col min="15362" max="15362" width="14.44140625" style="58" customWidth="1"/>
    <col min="15363" max="15363" width="17.33203125" style="58" customWidth="1"/>
    <col min="15364" max="15364" width="13.33203125" style="58" customWidth="1"/>
    <col min="15365" max="15365" width="11.33203125" style="58" customWidth="1"/>
    <col min="15366" max="15366" width="11.6640625" style="58" customWidth="1"/>
    <col min="15367" max="15367" width="15.88671875" style="58" customWidth="1"/>
    <col min="15368" max="15368" width="14.6640625" style="58" customWidth="1"/>
    <col min="15369" max="15616" width="8.88671875" style="58"/>
    <col min="15617" max="15617" width="17.33203125" style="58" customWidth="1"/>
    <col min="15618" max="15618" width="14.44140625" style="58" customWidth="1"/>
    <col min="15619" max="15619" width="17.33203125" style="58" customWidth="1"/>
    <col min="15620" max="15620" width="13.33203125" style="58" customWidth="1"/>
    <col min="15621" max="15621" width="11.33203125" style="58" customWidth="1"/>
    <col min="15622" max="15622" width="11.6640625" style="58" customWidth="1"/>
    <col min="15623" max="15623" width="15.88671875" style="58" customWidth="1"/>
    <col min="15624" max="15624" width="14.6640625" style="58" customWidth="1"/>
    <col min="15625" max="15872" width="8.88671875" style="58"/>
    <col min="15873" max="15873" width="17.33203125" style="58" customWidth="1"/>
    <col min="15874" max="15874" width="14.44140625" style="58" customWidth="1"/>
    <col min="15875" max="15875" width="17.33203125" style="58" customWidth="1"/>
    <col min="15876" max="15876" width="13.33203125" style="58" customWidth="1"/>
    <col min="15877" max="15877" width="11.33203125" style="58" customWidth="1"/>
    <col min="15878" max="15878" width="11.6640625" style="58" customWidth="1"/>
    <col min="15879" max="15879" width="15.88671875" style="58" customWidth="1"/>
    <col min="15880" max="15880" width="14.6640625" style="58" customWidth="1"/>
    <col min="15881" max="16128" width="8.88671875" style="58"/>
    <col min="16129" max="16129" width="17.33203125" style="58" customWidth="1"/>
    <col min="16130" max="16130" width="14.44140625" style="58" customWidth="1"/>
    <col min="16131" max="16131" width="17.33203125" style="58" customWidth="1"/>
    <col min="16132" max="16132" width="13.33203125" style="58" customWidth="1"/>
    <col min="16133" max="16133" width="11.33203125" style="58" customWidth="1"/>
    <col min="16134" max="16134" width="11.6640625" style="58" customWidth="1"/>
    <col min="16135" max="16135" width="15.88671875" style="58" customWidth="1"/>
    <col min="16136" max="16136" width="14.6640625" style="58" customWidth="1"/>
    <col min="16137" max="16384" width="8.88671875" style="58"/>
  </cols>
  <sheetData>
    <row r="2" spans="1:7">
      <c r="A2" s="59" t="s">
        <v>573</v>
      </c>
    </row>
    <row r="8" spans="1:7" ht="14.4">
      <c r="A8" s="15" t="s">
        <v>101</v>
      </c>
      <c r="B8" s="15"/>
      <c r="C8" s="15"/>
      <c r="D8" s="366"/>
      <c r="E8" s="20"/>
      <c r="F8" s="20"/>
      <c r="G8" s="471" t="s">
        <v>102</v>
      </c>
    </row>
    <row r="9" spans="1:7" ht="12">
      <c r="A9" s="20"/>
      <c r="B9" s="21"/>
      <c r="C9" s="21"/>
      <c r="D9" s="366"/>
      <c r="E9" s="20"/>
      <c r="F9" s="20"/>
      <c r="G9" s="20"/>
    </row>
    <row r="10" spans="1:7" ht="12">
      <c r="A10" s="15" t="s">
        <v>103</v>
      </c>
      <c r="B10" s="20"/>
      <c r="C10" s="22" t="s">
        <v>104</v>
      </c>
      <c r="D10" s="366"/>
      <c r="E10" s="23"/>
      <c r="F10" s="20"/>
      <c r="G10" s="20"/>
    </row>
    <row r="11" spans="1:7" ht="12">
      <c r="A11" s="15" t="s">
        <v>105</v>
      </c>
      <c r="B11" s="20"/>
      <c r="C11" s="22" t="s">
        <v>106</v>
      </c>
      <c r="D11" s="366"/>
      <c r="E11" s="23"/>
      <c r="F11" s="20"/>
      <c r="G11" s="20"/>
    </row>
    <row r="12" spans="1:7" ht="12">
      <c r="A12" s="15" t="s">
        <v>107</v>
      </c>
      <c r="B12" s="20"/>
      <c r="C12" s="22">
        <v>2023</v>
      </c>
      <c r="D12" s="366"/>
      <c r="E12" s="20"/>
      <c r="F12" s="20"/>
      <c r="G12" s="20"/>
    </row>
    <row r="13" spans="1:7" ht="12">
      <c r="A13" s="20"/>
      <c r="B13" s="21"/>
      <c r="C13" s="21"/>
      <c r="D13" s="366"/>
      <c r="E13" s="20"/>
      <c r="F13" s="20"/>
      <c r="G13" s="20"/>
    </row>
    <row r="14" spans="1:7" ht="12">
      <c r="A14" s="15"/>
      <c r="B14" s="15"/>
      <c r="C14" s="15"/>
      <c r="D14" s="366"/>
      <c r="E14" s="20"/>
      <c r="F14" s="20"/>
      <c r="G14" s="17"/>
    </row>
    <row r="15" spans="1:7" ht="12">
      <c r="A15" s="21" t="s">
        <v>171</v>
      </c>
      <c r="B15" s="15"/>
      <c r="C15" s="15"/>
      <c r="D15" s="366"/>
      <c r="E15" s="20"/>
      <c r="F15" s="20"/>
      <c r="G15" s="20"/>
    </row>
    <row r="16" spans="1:7" ht="12">
      <c r="A16" s="21" t="s">
        <v>574</v>
      </c>
      <c r="B16" s="15"/>
      <c r="C16" s="15"/>
      <c r="D16" s="366"/>
      <c r="E16" s="20"/>
      <c r="F16" s="20"/>
      <c r="G16" s="20"/>
    </row>
    <row r="17" spans="1:14" ht="12">
      <c r="A17" s="20"/>
      <c r="B17" s="15"/>
      <c r="C17" s="15"/>
      <c r="D17" s="366"/>
      <c r="E17" s="20"/>
      <c r="F17" s="20"/>
      <c r="G17" s="20"/>
    </row>
    <row r="18" spans="1:14" ht="11.4">
      <c r="A18" s="20"/>
      <c r="B18" s="366"/>
      <c r="C18" s="366"/>
      <c r="D18" s="366"/>
      <c r="E18" s="20"/>
      <c r="F18" s="20"/>
      <c r="G18" s="20"/>
    </row>
    <row r="19" spans="1:14" ht="12">
      <c r="A19" s="367" t="s">
        <v>612</v>
      </c>
      <c r="B19" s="367"/>
      <c r="C19" s="367"/>
      <c r="D19" s="367"/>
      <c r="E19" s="367"/>
      <c r="F19" s="367"/>
      <c r="G19" s="367"/>
    </row>
    <row r="20" spans="1:14">
      <c r="A20" s="61"/>
      <c r="B20" s="61"/>
      <c r="C20" s="61"/>
      <c r="D20" s="61"/>
      <c r="E20" s="61"/>
      <c r="F20" s="368"/>
      <c r="G20" s="365"/>
    </row>
    <row r="21" spans="1:14" ht="71.400000000000006">
      <c r="A21" s="375" t="s">
        <v>177</v>
      </c>
      <c r="B21" s="375" t="s">
        <v>178</v>
      </c>
      <c r="C21" s="375" t="s">
        <v>575</v>
      </c>
      <c r="D21" s="375" t="s">
        <v>576</v>
      </c>
      <c r="E21" s="375" t="s">
        <v>577</v>
      </c>
      <c r="F21" s="376" t="s">
        <v>578</v>
      </c>
      <c r="G21" s="376" t="s">
        <v>579</v>
      </c>
      <c r="H21" s="376" t="s">
        <v>607</v>
      </c>
      <c r="I21" s="376" t="s">
        <v>601</v>
      </c>
      <c r="J21" s="625" t="s">
        <v>209</v>
      </c>
      <c r="K21" s="442"/>
      <c r="L21" s="442"/>
      <c r="M21" s="442"/>
      <c r="N21" s="442"/>
    </row>
    <row r="22" spans="1:14" ht="12" customHeight="1">
      <c r="A22" s="631" t="s">
        <v>53</v>
      </c>
      <c r="B22" s="631"/>
      <c r="C22" s="377" t="s">
        <v>54</v>
      </c>
      <c r="D22" s="378" t="s">
        <v>185</v>
      </c>
      <c r="E22" s="377" t="s">
        <v>56</v>
      </c>
      <c r="F22" s="377" t="s">
        <v>98</v>
      </c>
      <c r="G22" s="377" t="s">
        <v>186</v>
      </c>
      <c r="H22" s="377" t="s">
        <v>99</v>
      </c>
      <c r="I22" s="377" t="s">
        <v>600</v>
      </c>
      <c r="J22" s="626"/>
      <c r="K22" s="442"/>
      <c r="L22" s="442"/>
      <c r="M22" s="442"/>
      <c r="N22" s="442"/>
    </row>
    <row r="23" spans="1:14">
      <c r="A23" s="64"/>
      <c r="B23" s="64"/>
      <c r="C23" s="64"/>
      <c r="D23" s="369"/>
      <c r="E23" s="72">
        <v>0</v>
      </c>
      <c r="F23" s="370">
        <v>0</v>
      </c>
      <c r="G23" s="72">
        <f t="shared" ref="G23:G29" si="0">+E23*F23</f>
        <v>0</v>
      </c>
      <c r="H23" s="72"/>
      <c r="I23" s="72"/>
      <c r="J23" s="439"/>
      <c r="K23" s="81"/>
      <c r="L23" s="81"/>
      <c r="M23" s="81"/>
      <c r="N23" s="81"/>
    </row>
    <row r="24" spans="1:14">
      <c r="A24" s="65"/>
      <c r="B24" s="65"/>
      <c r="C24" s="65"/>
      <c r="D24" s="369"/>
      <c r="E24" s="72">
        <v>0</v>
      </c>
      <c r="F24" s="370">
        <v>0</v>
      </c>
      <c r="G24" s="72">
        <f t="shared" si="0"/>
        <v>0</v>
      </c>
      <c r="H24" s="72"/>
      <c r="I24" s="72"/>
      <c r="J24" s="439"/>
      <c r="K24" s="81"/>
      <c r="L24" s="81"/>
      <c r="M24" s="81"/>
      <c r="N24" s="81"/>
    </row>
    <row r="25" spans="1:14">
      <c r="A25" s="65"/>
      <c r="B25" s="65"/>
      <c r="C25" s="65"/>
      <c r="D25" s="369"/>
      <c r="E25" s="72">
        <v>0</v>
      </c>
      <c r="F25" s="370">
        <v>0</v>
      </c>
      <c r="G25" s="72">
        <f t="shared" si="0"/>
        <v>0</v>
      </c>
      <c r="H25" s="72"/>
      <c r="I25" s="72"/>
      <c r="J25" s="439"/>
      <c r="K25" s="81"/>
      <c r="L25" s="81"/>
      <c r="M25" s="81"/>
      <c r="N25" s="81"/>
    </row>
    <row r="26" spans="1:14">
      <c r="A26" s="27"/>
      <c r="B26" s="27"/>
      <c r="C26" s="27"/>
      <c r="D26" s="371"/>
      <c r="E26" s="72">
        <v>0</v>
      </c>
      <c r="F26" s="370">
        <v>0</v>
      </c>
      <c r="G26" s="72">
        <f t="shared" si="0"/>
        <v>0</v>
      </c>
      <c r="H26" s="72"/>
      <c r="I26" s="72"/>
      <c r="J26" s="439"/>
      <c r="K26" s="81"/>
      <c r="L26" s="81"/>
      <c r="M26" s="81"/>
      <c r="N26" s="81"/>
    </row>
    <row r="27" spans="1:14">
      <c r="A27" s="64"/>
      <c r="B27" s="64"/>
      <c r="C27" s="64"/>
      <c r="D27" s="371"/>
      <c r="E27" s="72">
        <v>0</v>
      </c>
      <c r="F27" s="370">
        <v>0</v>
      </c>
      <c r="G27" s="72">
        <f t="shared" si="0"/>
        <v>0</v>
      </c>
      <c r="H27" s="72"/>
      <c r="I27" s="72"/>
      <c r="J27" s="439"/>
      <c r="K27" s="81"/>
      <c r="L27" s="81"/>
      <c r="M27" s="81"/>
      <c r="N27" s="81"/>
    </row>
    <row r="28" spans="1:14">
      <c r="A28" s="27"/>
      <c r="B28" s="27"/>
      <c r="C28" s="64"/>
      <c r="D28" s="371"/>
      <c r="E28" s="72">
        <v>0</v>
      </c>
      <c r="F28" s="370">
        <v>0</v>
      </c>
      <c r="G28" s="72">
        <f t="shared" si="0"/>
        <v>0</v>
      </c>
      <c r="H28" s="72"/>
      <c r="I28" s="72"/>
      <c r="J28" s="439"/>
      <c r="K28" s="81"/>
      <c r="L28" s="81"/>
      <c r="M28" s="81"/>
      <c r="N28" s="81"/>
    </row>
    <row r="29" spans="1:14">
      <c r="A29" s="27"/>
      <c r="B29" s="27"/>
      <c r="C29" s="27"/>
      <c r="D29" s="371"/>
      <c r="E29" s="72">
        <v>0</v>
      </c>
      <c r="F29" s="370">
        <v>0</v>
      </c>
      <c r="G29" s="72">
        <f t="shared" si="0"/>
        <v>0</v>
      </c>
      <c r="H29" s="72"/>
      <c r="I29" s="72"/>
      <c r="J29" s="439"/>
      <c r="K29" s="81"/>
      <c r="L29" s="81"/>
      <c r="M29" s="81"/>
      <c r="N29" s="81"/>
    </row>
    <row r="30" spans="1:14" ht="12" customHeight="1">
      <c r="A30" s="573" t="s">
        <v>580</v>
      </c>
      <c r="B30" s="632"/>
      <c r="C30" s="632"/>
      <c r="D30" s="633"/>
      <c r="E30" s="372">
        <f>SUM(E23:E29)</f>
        <v>0</v>
      </c>
      <c r="F30" s="373"/>
      <c r="G30" s="74">
        <f>SUM(G23:G29)</f>
        <v>0</v>
      </c>
      <c r="H30" s="74"/>
      <c r="I30" s="74"/>
      <c r="J30" s="440"/>
      <c r="K30" s="81"/>
      <c r="L30" s="81"/>
      <c r="M30" s="81"/>
      <c r="N30" s="81"/>
    </row>
    <row r="31" spans="1:14" ht="24" customHeight="1">
      <c r="A31" s="634" t="s">
        <v>581</v>
      </c>
      <c r="B31" s="635"/>
      <c r="C31" s="635"/>
      <c r="D31" s="635"/>
      <c r="E31" s="635"/>
      <c r="F31" s="636"/>
      <c r="G31" s="72">
        <v>0</v>
      </c>
      <c r="H31" s="72"/>
      <c r="I31" s="72"/>
      <c r="J31" s="439"/>
      <c r="K31" s="81"/>
      <c r="L31" s="81"/>
      <c r="M31" s="81"/>
      <c r="N31" s="81"/>
    </row>
    <row r="32" spans="1:14" ht="18" customHeight="1">
      <c r="A32" s="637" t="s">
        <v>582</v>
      </c>
      <c r="B32" s="638"/>
      <c r="C32" s="638"/>
      <c r="D32" s="638"/>
      <c r="E32" s="638"/>
      <c r="F32" s="639"/>
      <c r="G32" s="374">
        <f>-G30+G31</f>
        <v>0</v>
      </c>
      <c r="H32" s="374"/>
      <c r="I32" s="374"/>
      <c r="J32" s="441"/>
      <c r="K32" s="81"/>
      <c r="L32" s="81"/>
      <c r="M32" s="81"/>
      <c r="N32" s="81"/>
    </row>
    <row r="33" spans="1:10">
      <c r="B33" s="77"/>
      <c r="C33" s="37"/>
      <c r="D33" s="37"/>
      <c r="E33" s="37"/>
      <c r="F33" s="37"/>
      <c r="G33" s="365"/>
    </row>
    <row r="34" spans="1:10">
      <c r="B34" s="77"/>
      <c r="C34" s="37"/>
      <c r="D34" s="37"/>
      <c r="E34" s="37"/>
      <c r="F34" s="37"/>
      <c r="G34" s="365"/>
    </row>
    <row r="35" spans="1:10" ht="12">
      <c r="A35" s="367" t="s">
        <v>613</v>
      </c>
    </row>
    <row r="36" spans="1:10">
      <c r="B36" s="77"/>
      <c r="C36" s="37"/>
      <c r="D36" s="37"/>
      <c r="E36" s="37"/>
      <c r="F36" s="37"/>
      <c r="G36" s="365"/>
    </row>
    <row r="37" spans="1:10" ht="51.6" customHeight="1">
      <c r="A37" s="43" t="s">
        <v>606</v>
      </c>
      <c r="B37" s="242" t="s">
        <v>603</v>
      </c>
      <c r="C37" s="359" t="s">
        <v>604</v>
      </c>
      <c r="D37" s="488" t="s">
        <v>605</v>
      </c>
      <c r="E37" s="488"/>
      <c r="F37" s="383" t="s">
        <v>583</v>
      </c>
      <c r="G37" s="359" t="s">
        <v>584</v>
      </c>
      <c r="H37" s="42" t="s">
        <v>614</v>
      </c>
      <c r="I37" s="42" t="s">
        <v>615</v>
      </c>
      <c r="J37" s="242" t="s">
        <v>608</v>
      </c>
    </row>
    <row r="38" spans="1:10">
      <c r="A38" s="81"/>
      <c r="B38" s="81"/>
      <c r="C38" s="250"/>
      <c r="D38" s="627"/>
      <c r="E38" s="627"/>
      <c r="F38" s="384"/>
      <c r="G38" s="386"/>
      <c r="H38" s="79"/>
      <c r="I38" s="79"/>
      <c r="J38" s="79"/>
    </row>
    <row r="39" spans="1:10">
      <c r="A39" s="81"/>
      <c r="B39" s="81"/>
      <c r="C39" s="250"/>
      <c r="D39" s="627"/>
      <c r="E39" s="627"/>
      <c r="F39" s="384"/>
      <c r="G39" s="386"/>
      <c r="H39" s="79"/>
      <c r="I39" s="79"/>
      <c r="J39" s="79"/>
    </row>
    <row r="40" spans="1:10">
      <c r="A40" s="81"/>
      <c r="B40" s="81"/>
      <c r="C40" s="250"/>
      <c r="D40" s="627"/>
      <c r="E40" s="627"/>
      <c r="F40" s="384"/>
      <c r="G40" s="386"/>
      <c r="H40" s="79"/>
      <c r="I40" s="79"/>
      <c r="J40" s="79"/>
    </row>
    <row r="41" spans="1:10">
      <c r="A41" s="81"/>
      <c r="B41" s="81"/>
      <c r="C41" s="250"/>
      <c r="D41" s="627"/>
      <c r="E41" s="627"/>
      <c r="F41" s="384"/>
      <c r="G41" s="386"/>
      <c r="H41" s="79"/>
      <c r="I41" s="79"/>
      <c r="J41" s="79"/>
    </row>
    <row r="42" spans="1:10">
      <c r="A42" s="81"/>
      <c r="B42" s="81"/>
      <c r="C42" s="250"/>
      <c r="D42" s="627"/>
      <c r="E42" s="627"/>
      <c r="F42" s="384"/>
      <c r="G42" s="386"/>
      <c r="H42" s="79"/>
      <c r="I42" s="79"/>
      <c r="J42" s="79"/>
    </row>
    <row r="43" spans="1:10">
      <c r="B43" s="77"/>
      <c r="C43" s="37"/>
      <c r="D43" s="37"/>
      <c r="E43" s="37"/>
      <c r="F43" s="37"/>
      <c r="G43" s="365"/>
    </row>
    <row r="44" spans="1:10">
      <c r="B44" s="77"/>
      <c r="C44" s="37"/>
      <c r="D44" s="37"/>
      <c r="E44" s="37"/>
      <c r="F44" s="37"/>
      <c r="G44" s="365"/>
    </row>
    <row r="45" spans="1:10" ht="12">
      <c r="A45" s="367" t="s">
        <v>795</v>
      </c>
      <c r="B45" s="77"/>
      <c r="C45" s="37"/>
      <c r="D45" s="37"/>
      <c r="E45" s="37"/>
      <c r="F45" s="37"/>
      <c r="G45" s="365"/>
    </row>
    <row r="46" spans="1:10">
      <c r="B46" s="77"/>
      <c r="C46" s="37"/>
      <c r="D46" s="37"/>
      <c r="E46" s="37"/>
      <c r="F46" s="37"/>
      <c r="G46" s="365"/>
    </row>
    <row r="47" spans="1:10" ht="50.4" customHeight="1">
      <c r="A47" s="488" t="s">
        <v>143</v>
      </c>
      <c r="B47" s="488"/>
      <c r="C47" s="488"/>
      <c r="D47" s="385" t="s">
        <v>617</v>
      </c>
      <c r="E47" s="42" t="s">
        <v>609</v>
      </c>
      <c r="F47" s="383" t="s">
        <v>583</v>
      </c>
      <c r="G47" s="42" t="s">
        <v>614</v>
      </c>
      <c r="H47" s="42" t="s">
        <v>615</v>
      </c>
      <c r="I47" s="242" t="s">
        <v>608</v>
      </c>
    </row>
    <row r="48" spans="1:10" ht="11.4">
      <c r="A48" s="640" t="s">
        <v>610</v>
      </c>
      <c r="B48" s="641"/>
      <c r="C48" s="642"/>
      <c r="D48" s="81"/>
      <c r="E48" s="81"/>
      <c r="F48" s="384"/>
      <c r="G48" s="79"/>
      <c r="H48" s="79"/>
      <c r="I48" s="79"/>
    </row>
    <row r="49" spans="1:11" ht="11.4">
      <c r="A49" s="640" t="s">
        <v>611</v>
      </c>
      <c r="B49" s="641"/>
      <c r="C49" s="642"/>
      <c r="D49" s="251"/>
      <c r="E49" s="251"/>
      <c r="F49" s="384"/>
      <c r="G49" s="79"/>
      <c r="H49" s="79"/>
      <c r="I49" s="79"/>
    </row>
    <row r="50" spans="1:11" ht="33" customHeight="1">
      <c r="A50" s="655" t="s">
        <v>618</v>
      </c>
      <c r="B50" s="656"/>
      <c r="C50" s="657"/>
      <c r="D50" s="251"/>
      <c r="E50" s="251"/>
      <c r="F50" s="384"/>
      <c r="G50" s="79"/>
      <c r="H50" s="79"/>
      <c r="I50" s="79"/>
    </row>
    <row r="51" spans="1:11" ht="11.4">
      <c r="A51" s="640" t="s">
        <v>616</v>
      </c>
      <c r="B51" s="641"/>
      <c r="C51" s="642"/>
      <c r="D51" s="251"/>
      <c r="E51" s="251"/>
      <c r="F51" s="384"/>
      <c r="G51" s="79"/>
      <c r="H51" s="79"/>
      <c r="I51" s="79"/>
    </row>
    <row r="52" spans="1:11" ht="11.4">
      <c r="A52" s="640"/>
      <c r="B52" s="641"/>
      <c r="C52" s="642"/>
      <c r="D52" s="251"/>
      <c r="E52" s="251"/>
      <c r="F52" s="384"/>
      <c r="G52" s="79"/>
      <c r="H52" s="79"/>
      <c r="I52" s="79"/>
    </row>
    <row r="53" spans="1:11">
      <c r="B53" s="77"/>
      <c r="C53" s="37"/>
      <c r="D53" s="37"/>
      <c r="E53" s="37"/>
      <c r="F53" s="37"/>
      <c r="G53" s="365"/>
    </row>
    <row r="54" spans="1:11">
      <c r="B54" s="77"/>
      <c r="C54" s="37"/>
      <c r="D54" s="37"/>
      <c r="E54" s="37"/>
      <c r="F54" s="37"/>
      <c r="G54" s="365"/>
    </row>
    <row r="55" spans="1:11">
      <c r="B55" s="77"/>
      <c r="C55" s="37"/>
      <c r="D55" s="37"/>
      <c r="E55" s="37"/>
      <c r="F55" s="37"/>
      <c r="G55" s="365"/>
    </row>
    <row r="56" spans="1:11">
      <c r="B56" s="77"/>
      <c r="C56" s="37"/>
      <c r="D56" s="37"/>
      <c r="E56" s="37"/>
      <c r="F56" s="37"/>
      <c r="G56" s="365"/>
    </row>
    <row r="57" spans="1:11">
      <c r="B57" s="77"/>
      <c r="C57" s="37"/>
      <c r="D57" s="37"/>
      <c r="E57" s="37"/>
      <c r="F57" s="37"/>
      <c r="G57" s="365"/>
    </row>
    <row r="58" spans="1:11" ht="16.2" customHeight="1">
      <c r="A58" s="643" t="s">
        <v>585</v>
      </c>
      <c r="B58" s="644"/>
      <c r="C58" s="644"/>
      <c r="D58" s="644"/>
      <c r="E58" s="644"/>
      <c r="F58" s="644"/>
      <c r="G58" s="644"/>
      <c r="H58" s="645"/>
      <c r="I58" s="76"/>
      <c r="J58" s="76"/>
      <c r="K58" s="76"/>
    </row>
    <row r="59" spans="1:11">
      <c r="A59" s="646"/>
      <c r="B59" s="647"/>
      <c r="C59" s="647"/>
      <c r="D59" s="647"/>
      <c r="E59" s="647"/>
      <c r="F59" s="647"/>
      <c r="G59" s="647"/>
      <c r="H59" s="648"/>
    </row>
    <row r="60" spans="1:11">
      <c r="A60" s="649"/>
      <c r="B60" s="650"/>
      <c r="C60" s="650"/>
      <c r="D60" s="650"/>
      <c r="E60" s="650"/>
      <c r="F60" s="650"/>
      <c r="G60" s="650"/>
      <c r="H60" s="651"/>
    </row>
    <row r="61" spans="1:11">
      <c r="A61" s="649"/>
      <c r="B61" s="650"/>
      <c r="C61" s="650"/>
      <c r="D61" s="650"/>
      <c r="E61" s="650"/>
      <c r="F61" s="650"/>
      <c r="G61" s="650"/>
      <c r="H61" s="651"/>
    </row>
    <row r="62" spans="1:11">
      <c r="A62" s="652"/>
      <c r="B62" s="653"/>
      <c r="C62" s="653"/>
      <c r="D62" s="653"/>
      <c r="E62" s="653"/>
      <c r="F62" s="653"/>
      <c r="G62" s="653"/>
      <c r="H62" s="654"/>
    </row>
    <row r="63" spans="1:11">
      <c r="B63" s="77"/>
      <c r="C63" s="37"/>
      <c r="D63" s="37"/>
      <c r="E63" s="37"/>
      <c r="F63" s="37"/>
      <c r="G63" s="365"/>
    </row>
    <row r="64" spans="1:11">
      <c r="B64" s="77"/>
      <c r="C64" s="37"/>
      <c r="D64" s="37"/>
      <c r="E64" s="37"/>
      <c r="F64" s="37"/>
      <c r="G64" s="365"/>
    </row>
    <row r="65" spans="1:8">
      <c r="B65" s="77"/>
      <c r="C65" s="37"/>
      <c r="D65" s="37"/>
      <c r="E65" s="37"/>
      <c r="F65" s="37"/>
      <c r="G65" s="365"/>
    </row>
    <row r="66" spans="1:8" ht="14.4" customHeight="1">
      <c r="A66" s="658" t="s">
        <v>200</v>
      </c>
      <c r="B66" s="659"/>
      <c r="C66" s="659"/>
      <c r="D66" s="659"/>
      <c r="E66" s="659"/>
      <c r="F66" s="659"/>
      <c r="G66" s="659"/>
      <c r="H66" s="660"/>
    </row>
    <row r="67" spans="1:8" ht="26.1" customHeight="1">
      <c r="A67" s="628" t="s">
        <v>586</v>
      </c>
      <c r="B67" s="629"/>
      <c r="C67" s="629"/>
      <c r="D67" s="629"/>
      <c r="E67" s="629"/>
      <c r="F67" s="629"/>
      <c r="G67" s="629"/>
      <c r="H67" s="630"/>
    </row>
    <row r="68" spans="1:8" ht="39.75" customHeight="1">
      <c r="A68" s="628" t="s">
        <v>587</v>
      </c>
      <c r="B68" s="629"/>
      <c r="C68" s="629"/>
      <c r="D68" s="629"/>
      <c r="E68" s="629"/>
      <c r="F68" s="629"/>
      <c r="G68" s="629"/>
      <c r="H68" s="630"/>
    </row>
    <row r="69" spans="1:8" ht="26.1" customHeight="1">
      <c r="A69" s="628" t="s">
        <v>588</v>
      </c>
      <c r="B69" s="629"/>
      <c r="C69" s="629"/>
      <c r="D69" s="629"/>
      <c r="E69" s="629"/>
      <c r="F69" s="629"/>
      <c r="G69" s="629"/>
      <c r="H69" s="630"/>
    </row>
    <row r="70" spans="1:8" ht="26.1" customHeight="1">
      <c r="A70" s="628" t="s">
        <v>589</v>
      </c>
      <c r="B70" s="629"/>
      <c r="C70" s="629"/>
      <c r="D70" s="629"/>
      <c r="E70" s="629"/>
      <c r="F70" s="629"/>
      <c r="G70" s="629"/>
      <c r="H70" s="630"/>
    </row>
    <row r="71" spans="1:8" ht="26.1" customHeight="1">
      <c r="A71" s="628" t="s">
        <v>590</v>
      </c>
      <c r="B71" s="629"/>
      <c r="C71" s="629"/>
      <c r="D71" s="629"/>
      <c r="E71" s="629"/>
      <c r="F71" s="629"/>
      <c r="G71" s="629"/>
      <c r="H71" s="630"/>
    </row>
    <row r="72" spans="1:8" ht="15" customHeight="1">
      <c r="A72" s="628" t="s">
        <v>591</v>
      </c>
      <c r="B72" s="629"/>
      <c r="C72" s="629"/>
      <c r="D72" s="629"/>
      <c r="E72" s="629"/>
      <c r="F72" s="629"/>
      <c r="G72" s="629"/>
      <c r="H72" s="630"/>
    </row>
    <row r="73" spans="1:8" ht="24.75" customHeight="1">
      <c r="A73" s="622" t="s">
        <v>592</v>
      </c>
      <c r="B73" s="623"/>
      <c r="C73" s="623"/>
      <c r="D73" s="623"/>
      <c r="E73" s="623"/>
      <c r="F73" s="623"/>
      <c r="G73" s="623"/>
      <c r="H73" s="624"/>
    </row>
    <row r="74" spans="1:8">
      <c r="A74" s="61"/>
      <c r="B74" s="61"/>
      <c r="C74" s="61"/>
      <c r="D74" s="61"/>
      <c r="E74" s="61"/>
      <c r="F74" s="61"/>
      <c r="G74" s="365"/>
    </row>
    <row r="77" spans="1:8" ht="10.199999999999999" customHeight="1">
      <c r="A77" s="495" t="s">
        <v>140</v>
      </c>
      <c r="B77" s="496"/>
      <c r="C77" s="496"/>
      <c r="D77" s="496"/>
      <c r="E77" s="496"/>
      <c r="F77" s="496"/>
      <c r="G77" s="496"/>
      <c r="H77" s="497"/>
    </row>
    <row r="78" spans="1:8" ht="10.199999999999999" customHeight="1">
      <c r="A78" s="498"/>
      <c r="B78" s="499"/>
      <c r="C78" s="499"/>
      <c r="D78" s="499"/>
      <c r="E78" s="499"/>
      <c r="F78" s="499"/>
      <c r="G78" s="499"/>
      <c r="H78" s="500"/>
    </row>
    <row r="79" spans="1:8" ht="10.199999999999999" customHeight="1">
      <c r="A79" s="498"/>
      <c r="B79" s="499"/>
      <c r="C79" s="499"/>
      <c r="D79" s="499"/>
      <c r="E79" s="499"/>
      <c r="F79" s="499"/>
      <c r="G79" s="499"/>
      <c r="H79" s="500"/>
    </row>
    <row r="80" spans="1:8" ht="10.199999999999999" customHeight="1">
      <c r="A80" s="501"/>
      <c r="B80" s="502"/>
      <c r="C80" s="502"/>
      <c r="D80" s="502"/>
      <c r="E80" s="502"/>
      <c r="F80" s="502"/>
      <c r="G80" s="502"/>
      <c r="H80" s="503"/>
    </row>
  </sheetData>
  <mergeCells count="28">
    <mergeCell ref="A47:C47"/>
    <mergeCell ref="A70:H70"/>
    <mergeCell ref="A71:H71"/>
    <mergeCell ref="D41:E41"/>
    <mergeCell ref="A72:H72"/>
    <mergeCell ref="A67:H67"/>
    <mergeCell ref="A68:H68"/>
    <mergeCell ref="A48:C48"/>
    <mergeCell ref="A49:C49"/>
    <mergeCell ref="A50:C50"/>
    <mergeCell ref="A51:C51"/>
    <mergeCell ref="A66:H66"/>
    <mergeCell ref="A73:H73"/>
    <mergeCell ref="A77:H80"/>
    <mergeCell ref="J21:J22"/>
    <mergeCell ref="D37:E37"/>
    <mergeCell ref="D38:E38"/>
    <mergeCell ref="D39:E39"/>
    <mergeCell ref="D40:E40"/>
    <mergeCell ref="A69:H69"/>
    <mergeCell ref="A22:B22"/>
    <mergeCell ref="A30:D30"/>
    <mergeCell ref="A31:F31"/>
    <mergeCell ref="A32:F32"/>
    <mergeCell ref="A52:C52"/>
    <mergeCell ref="A58:H58"/>
    <mergeCell ref="A59:H62"/>
    <mergeCell ref="D42:E42"/>
  </mergeCells>
  <hyperlinks>
    <hyperlink ref="G8" location="INDICE!A1" display="Índice" xr:uid="{B0DCE24C-3DD2-421A-83C3-3DF8122F04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7485-4F94-4283-9775-E5C5559C2F38}">
  <dimension ref="A1:W54"/>
  <sheetViews>
    <sheetView zoomScale="95" zoomScaleNormal="95" workbookViewId="0"/>
  </sheetViews>
  <sheetFormatPr baseColWidth="10" defaultColWidth="8.77734375" defaultRowHeight="14.4"/>
  <cols>
    <col min="1" max="1" width="43.77734375" style="387" customWidth="1"/>
    <col min="2" max="2" width="15.21875" style="387" customWidth="1"/>
    <col min="3" max="4" width="11.77734375" style="387" customWidth="1"/>
    <col min="5" max="5" width="13.5546875" style="387" customWidth="1"/>
    <col min="6" max="7" width="11.77734375" style="387" customWidth="1"/>
    <col min="8" max="8" width="11.77734375" style="194" customWidth="1"/>
    <col min="9" max="9" width="15.21875" style="193" customWidth="1"/>
    <col min="10" max="11" width="11.77734375" style="193" customWidth="1"/>
    <col min="12" max="12" width="14.77734375" style="193" customWidth="1"/>
    <col min="13" max="13" width="11.77734375" style="193" customWidth="1"/>
    <col min="14" max="14" width="15.77734375" style="193" customWidth="1"/>
    <col min="15" max="19" width="11.77734375" style="193" customWidth="1"/>
    <col min="20" max="22" width="15.77734375" style="193" customWidth="1"/>
    <col min="23" max="23" width="17.44140625" style="193" customWidth="1"/>
    <col min="24" max="24" width="8.77734375" style="193"/>
    <col min="25" max="25" width="8.77734375" style="193" customWidth="1"/>
    <col min="26" max="256" width="8.77734375" style="193"/>
    <col min="257" max="257" width="43.77734375" style="193" customWidth="1"/>
    <col min="258" max="258" width="15.21875" style="193" customWidth="1"/>
    <col min="259" max="260" width="11.77734375" style="193" customWidth="1"/>
    <col min="261" max="261" width="13.5546875" style="193" customWidth="1"/>
    <col min="262" max="264" width="11.77734375" style="193" customWidth="1"/>
    <col min="265" max="265" width="15.21875" style="193" customWidth="1"/>
    <col min="266" max="267" width="11.77734375" style="193" customWidth="1"/>
    <col min="268" max="268" width="14.77734375" style="193" customWidth="1"/>
    <col min="269" max="269" width="11.77734375" style="193" customWidth="1"/>
    <col min="270" max="270" width="15.77734375" style="193" customWidth="1"/>
    <col min="271" max="275" width="11.77734375" style="193" customWidth="1"/>
    <col min="276" max="278" width="15.77734375" style="193" customWidth="1"/>
    <col min="279" max="279" width="17.44140625" style="193" customWidth="1"/>
    <col min="280" max="512" width="8.77734375" style="193"/>
    <col min="513" max="513" width="43.77734375" style="193" customWidth="1"/>
    <col min="514" max="514" width="15.21875" style="193" customWidth="1"/>
    <col min="515" max="516" width="11.77734375" style="193" customWidth="1"/>
    <col min="517" max="517" width="13.5546875" style="193" customWidth="1"/>
    <col min="518" max="520" width="11.77734375" style="193" customWidth="1"/>
    <col min="521" max="521" width="15.21875" style="193" customWidth="1"/>
    <col min="522" max="523" width="11.77734375" style="193" customWidth="1"/>
    <col min="524" max="524" width="14.77734375" style="193" customWidth="1"/>
    <col min="525" max="525" width="11.77734375" style="193" customWidth="1"/>
    <col min="526" max="526" width="15.77734375" style="193" customWidth="1"/>
    <col min="527" max="531" width="11.77734375" style="193" customWidth="1"/>
    <col min="532" max="534" width="15.77734375" style="193" customWidth="1"/>
    <col min="535" max="535" width="17.44140625" style="193" customWidth="1"/>
    <col min="536" max="768" width="8.77734375" style="193"/>
    <col min="769" max="769" width="43.77734375" style="193" customWidth="1"/>
    <col min="770" max="770" width="15.21875" style="193" customWidth="1"/>
    <col min="771" max="772" width="11.77734375" style="193" customWidth="1"/>
    <col min="773" max="773" width="13.5546875" style="193" customWidth="1"/>
    <col min="774" max="776" width="11.77734375" style="193" customWidth="1"/>
    <col min="777" max="777" width="15.21875" style="193" customWidth="1"/>
    <col min="778" max="779" width="11.77734375" style="193" customWidth="1"/>
    <col min="780" max="780" width="14.77734375" style="193" customWidth="1"/>
    <col min="781" max="781" width="11.77734375" style="193" customWidth="1"/>
    <col min="782" max="782" width="15.77734375" style="193" customWidth="1"/>
    <col min="783" max="787" width="11.77734375" style="193" customWidth="1"/>
    <col min="788" max="790" width="15.77734375" style="193" customWidth="1"/>
    <col min="791" max="791" width="17.44140625" style="193" customWidth="1"/>
    <col min="792" max="1024" width="8.77734375" style="193"/>
    <col min="1025" max="1025" width="43.77734375" style="193" customWidth="1"/>
    <col min="1026" max="1026" width="15.21875" style="193" customWidth="1"/>
    <col min="1027" max="1028" width="11.77734375" style="193" customWidth="1"/>
    <col min="1029" max="1029" width="13.5546875" style="193" customWidth="1"/>
    <col min="1030" max="1032" width="11.77734375" style="193" customWidth="1"/>
    <col min="1033" max="1033" width="15.21875" style="193" customWidth="1"/>
    <col min="1034" max="1035" width="11.77734375" style="193" customWidth="1"/>
    <col min="1036" max="1036" width="14.77734375" style="193" customWidth="1"/>
    <col min="1037" max="1037" width="11.77734375" style="193" customWidth="1"/>
    <col min="1038" max="1038" width="15.77734375" style="193" customWidth="1"/>
    <col min="1039" max="1043" width="11.77734375" style="193" customWidth="1"/>
    <col min="1044" max="1046" width="15.77734375" style="193" customWidth="1"/>
    <col min="1047" max="1047" width="17.44140625" style="193" customWidth="1"/>
    <col min="1048" max="1280" width="8.77734375" style="193"/>
    <col min="1281" max="1281" width="43.77734375" style="193" customWidth="1"/>
    <col min="1282" max="1282" width="15.21875" style="193" customWidth="1"/>
    <col min="1283" max="1284" width="11.77734375" style="193" customWidth="1"/>
    <col min="1285" max="1285" width="13.5546875" style="193" customWidth="1"/>
    <col min="1286" max="1288" width="11.77734375" style="193" customWidth="1"/>
    <col min="1289" max="1289" width="15.21875" style="193" customWidth="1"/>
    <col min="1290" max="1291" width="11.77734375" style="193" customWidth="1"/>
    <col min="1292" max="1292" width="14.77734375" style="193" customWidth="1"/>
    <col min="1293" max="1293" width="11.77734375" style="193" customWidth="1"/>
    <col min="1294" max="1294" width="15.77734375" style="193" customWidth="1"/>
    <col min="1295" max="1299" width="11.77734375" style="193" customWidth="1"/>
    <col min="1300" max="1302" width="15.77734375" style="193" customWidth="1"/>
    <col min="1303" max="1303" width="17.44140625" style="193" customWidth="1"/>
    <col min="1304" max="1536" width="8.77734375" style="193"/>
    <col min="1537" max="1537" width="43.77734375" style="193" customWidth="1"/>
    <col min="1538" max="1538" width="15.21875" style="193" customWidth="1"/>
    <col min="1539" max="1540" width="11.77734375" style="193" customWidth="1"/>
    <col min="1541" max="1541" width="13.5546875" style="193" customWidth="1"/>
    <col min="1542" max="1544" width="11.77734375" style="193" customWidth="1"/>
    <col min="1545" max="1545" width="15.21875" style="193" customWidth="1"/>
    <col min="1546" max="1547" width="11.77734375" style="193" customWidth="1"/>
    <col min="1548" max="1548" width="14.77734375" style="193" customWidth="1"/>
    <col min="1549" max="1549" width="11.77734375" style="193" customWidth="1"/>
    <col min="1550" max="1550" width="15.77734375" style="193" customWidth="1"/>
    <col min="1551" max="1555" width="11.77734375" style="193" customWidth="1"/>
    <col min="1556" max="1558" width="15.77734375" style="193" customWidth="1"/>
    <col min="1559" max="1559" width="17.44140625" style="193" customWidth="1"/>
    <col min="1560" max="1792" width="8.77734375" style="193"/>
    <col min="1793" max="1793" width="43.77734375" style="193" customWidth="1"/>
    <col min="1794" max="1794" width="15.21875" style="193" customWidth="1"/>
    <col min="1795" max="1796" width="11.77734375" style="193" customWidth="1"/>
    <col min="1797" max="1797" width="13.5546875" style="193" customWidth="1"/>
    <col min="1798" max="1800" width="11.77734375" style="193" customWidth="1"/>
    <col min="1801" max="1801" width="15.21875" style="193" customWidth="1"/>
    <col min="1802" max="1803" width="11.77734375" style="193" customWidth="1"/>
    <col min="1804" max="1804" width="14.77734375" style="193" customWidth="1"/>
    <col min="1805" max="1805" width="11.77734375" style="193" customWidth="1"/>
    <col min="1806" max="1806" width="15.77734375" style="193" customWidth="1"/>
    <col min="1807" max="1811" width="11.77734375" style="193" customWidth="1"/>
    <col min="1812" max="1814" width="15.77734375" style="193" customWidth="1"/>
    <col min="1815" max="1815" width="17.44140625" style="193" customWidth="1"/>
    <col min="1816" max="2048" width="8.77734375" style="193"/>
    <col min="2049" max="2049" width="43.77734375" style="193" customWidth="1"/>
    <col min="2050" max="2050" width="15.21875" style="193" customWidth="1"/>
    <col min="2051" max="2052" width="11.77734375" style="193" customWidth="1"/>
    <col min="2053" max="2053" width="13.5546875" style="193" customWidth="1"/>
    <col min="2054" max="2056" width="11.77734375" style="193" customWidth="1"/>
    <col min="2057" max="2057" width="15.21875" style="193" customWidth="1"/>
    <col min="2058" max="2059" width="11.77734375" style="193" customWidth="1"/>
    <col min="2060" max="2060" width="14.77734375" style="193" customWidth="1"/>
    <col min="2061" max="2061" width="11.77734375" style="193" customWidth="1"/>
    <col min="2062" max="2062" width="15.77734375" style="193" customWidth="1"/>
    <col min="2063" max="2067" width="11.77734375" style="193" customWidth="1"/>
    <col min="2068" max="2070" width="15.77734375" style="193" customWidth="1"/>
    <col min="2071" max="2071" width="17.44140625" style="193" customWidth="1"/>
    <col min="2072" max="2304" width="8.77734375" style="193"/>
    <col min="2305" max="2305" width="43.77734375" style="193" customWidth="1"/>
    <col min="2306" max="2306" width="15.21875" style="193" customWidth="1"/>
    <col min="2307" max="2308" width="11.77734375" style="193" customWidth="1"/>
    <col min="2309" max="2309" width="13.5546875" style="193" customWidth="1"/>
    <col min="2310" max="2312" width="11.77734375" style="193" customWidth="1"/>
    <col min="2313" max="2313" width="15.21875" style="193" customWidth="1"/>
    <col min="2314" max="2315" width="11.77734375" style="193" customWidth="1"/>
    <col min="2316" max="2316" width="14.77734375" style="193" customWidth="1"/>
    <col min="2317" max="2317" width="11.77734375" style="193" customWidth="1"/>
    <col min="2318" max="2318" width="15.77734375" style="193" customWidth="1"/>
    <col min="2319" max="2323" width="11.77734375" style="193" customWidth="1"/>
    <col min="2324" max="2326" width="15.77734375" style="193" customWidth="1"/>
    <col min="2327" max="2327" width="17.44140625" style="193" customWidth="1"/>
    <col min="2328" max="2560" width="8.77734375" style="193"/>
    <col min="2561" max="2561" width="43.77734375" style="193" customWidth="1"/>
    <col min="2562" max="2562" width="15.21875" style="193" customWidth="1"/>
    <col min="2563" max="2564" width="11.77734375" style="193" customWidth="1"/>
    <col min="2565" max="2565" width="13.5546875" style="193" customWidth="1"/>
    <col min="2566" max="2568" width="11.77734375" style="193" customWidth="1"/>
    <col min="2569" max="2569" width="15.21875" style="193" customWidth="1"/>
    <col min="2570" max="2571" width="11.77734375" style="193" customWidth="1"/>
    <col min="2572" max="2572" width="14.77734375" style="193" customWidth="1"/>
    <col min="2573" max="2573" width="11.77734375" style="193" customWidth="1"/>
    <col min="2574" max="2574" width="15.77734375" style="193" customWidth="1"/>
    <col min="2575" max="2579" width="11.77734375" style="193" customWidth="1"/>
    <col min="2580" max="2582" width="15.77734375" style="193" customWidth="1"/>
    <col min="2583" max="2583" width="17.44140625" style="193" customWidth="1"/>
    <col min="2584" max="2816" width="8.77734375" style="193"/>
    <col min="2817" max="2817" width="43.77734375" style="193" customWidth="1"/>
    <col min="2818" max="2818" width="15.21875" style="193" customWidth="1"/>
    <col min="2819" max="2820" width="11.77734375" style="193" customWidth="1"/>
    <col min="2821" max="2821" width="13.5546875" style="193" customWidth="1"/>
    <col min="2822" max="2824" width="11.77734375" style="193" customWidth="1"/>
    <col min="2825" max="2825" width="15.21875" style="193" customWidth="1"/>
    <col min="2826" max="2827" width="11.77734375" style="193" customWidth="1"/>
    <col min="2828" max="2828" width="14.77734375" style="193" customWidth="1"/>
    <col min="2829" max="2829" width="11.77734375" style="193" customWidth="1"/>
    <col min="2830" max="2830" width="15.77734375" style="193" customWidth="1"/>
    <col min="2831" max="2835" width="11.77734375" style="193" customWidth="1"/>
    <col min="2836" max="2838" width="15.77734375" style="193" customWidth="1"/>
    <col min="2839" max="2839" width="17.44140625" style="193" customWidth="1"/>
    <col min="2840" max="3072" width="8.77734375" style="193"/>
    <col min="3073" max="3073" width="43.77734375" style="193" customWidth="1"/>
    <col min="3074" max="3074" width="15.21875" style="193" customWidth="1"/>
    <col min="3075" max="3076" width="11.77734375" style="193" customWidth="1"/>
    <col min="3077" max="3077" width="13.5546875" style="193" customWidth="1"/>
    <col min="3078" max="3080" width="11.77734375" style="193" customWidth="1"/>
    <col min="3081" max="3081" width="15.21875" style="193" customWidth="1"/>
    <col min="3082" max="3083" width="11.77734375" style="193" customWidth="1"/>
    <col min="3084" max="3084" width="14.77734375" style="193" customWidth="1"/>
    <col min="3085" max="3085" width="11.77734375" style="193" customWidth="1"/>
    <col min="3086" max="3086" width="15.77734375" style="193" customWidth="1"/>
    <col min="3087" max="3091" width="11.77734375" style="193" customWidth="1"/>
    <col min="3092" max="3094" width="15.77734375" style="193" customWidth="1"/>
    <col min="3095" max="3095" width="17.44140625" style="193" customWidth="1"/>
    <col min="3096" max="3328" width="8.77734375" style="193"/>
    <col min="3329" max="3329" width="43.77734375" style="193" customWidth="1"/>
    <col min="3330" max="3330" width="15.21875" style="193" customWidth="1"/>
    <col min="3331" max="3332" width="11.77734375" style="193" customWidth="1"/>
    <col min="3333" max="3333" width="13.5546875" style="193" customWidth="1"/>
    <col min="3334" max="3336" width="11.77734375" style="193" customWidth="1"/>
    <col min="3337" max="3337" width="15.21875" style="193" customWidth="1"/>
    <col min="3338" max="3339" width="11.77734375" style="193" customWidth="1"/>
    <col min="3340" max="3340" width="14.77734375" style="193" customWidth="1"/>
    <col min="3341" max="3341" width="11.77734375" style="193" customWidth="1"/>
    <col min="3342" max="3342" width="15.77734375" style="193" customWidth="1"/>
    <col min="3343" max="3347" width="11.77734375" style="193" customWidth="1"/>
    <col min="3348" max="3350" width="15.77734375" style="193" customWidth="1"/>
    <col min="3351" max="3351" width="17.44140625" style="193" customWidth="1"/>
    <col min="3352" max="3584" width="8.77734375" style="193"/>
    <col min="3585" max="3585" width="43.77734375" style="193" customWidth="1"/>
    <col min="3586" max="3586" width="15.21875" style="193" customWidth="1"/>
    <col min="3587" max="3588" width="11.77734375" style="193" customWidth="1"/>
    <col min="3589" max="3589" width="13.5546875" style="193" customWidth="1"/>
    <col min="3590" max="3592" width="11.77734375" style="193" customWidth="1"/>
    <col min="3593" max="3593" width="15.21875" style="193" customWidth="1"/>
    <col min="3594" max="3595" width="11.77734375" style="193" customWidth="1"/>
    <col min="3596" max="3596" width="14.77734375" style="193" customWidth="1"/>
    <col min="3597" max="3597" width="11.77734375" style="193" customWidth="1"/>
    <col min="3598" max="3598" width="15.77734375" style="193" customWidth="1"/>
    <col min="3599" max="3603" width="11.77734375" style="193" customWidth="1"/>
    <col min="3604" max="3606" width="15.77734375" style="193" customWidth="1"/>
    <col min="3607" max="3607" width="17.44140625" style="193" customWidth="1"/>
    <col min="3608" max="3840" width="8.77734375" style="193"/>
    <col min="3841" max="3841" width="43.77734375" style="193" customWidth="1"/>
    <col min="3842" max="3842" width="15.21875" style="193" customWidth="1"/>
    <col min="3843" max="3844" width="11.77734375" style="193" customWidth="1"/>
    <col min="3845" max="3845" width="13.5546875" style="193" customWidth="1"/>
    <col min="3846" max="3848" width="11.77734375" style="193" customWidth="1"/>
    <col min="3849" max="3849" width="15.21875" style="193" customWidth="1"/>
    <col min="3850" max="3851" width="11.77734375" style="193" customWidth="1"/>
    <col min="3852" max="3852" width="14.77734375" style="193" customWidth="1"/>
    <col min="3853" max="3853" width="11.77734375" style="193" customWidth="1"/>
    <col min="3854" max="3854" width="15.77734375" style="193" customWidth="1"/>
    <col min="3855" max="3859" width="11.77734375" style="193" customWidth="1"/>
    <col min="3860" max="3862" width="15.77734375" style="193" customWidth="1"/>
    <col min="3863" max="3863" width="17.44140625" style="193" customWidth="1"/>
    <col min="3864" max="4096" width="8.77734375" style="193"/>
    <col min="4097" max="4097" width="43.77734375" style="193" customWidth="1"/>
    <col min="4098" max="4098" width="15.21875" style="193" customWidth="1"/>
    <col min="4099" max="4100" width="11.77734375" style="193" customWidth="1"/>
    <col min="4101" max="4101" width="13.5546875" style="193" customWidth="1"/>
    <col min="4102" max="4104" width="11.77734375" style="193" customWidth="1"/>
    <col min="4105" max="4105" width="15.21875" style="193" customWidth="1"/>
    <col min="4106" max="4107" width="11.77734375" style="193" customWidth="1"/>
    <col min="4108" max="4108" width="14.77734375" style="193" customWidth="1"/>
    <col min="4109" max="4109" width="11.77734375" style="193" customWidth="1"/>
    <col min="4110" max="4110" width="15.77734375" style="193" customWidth="1"/>
    <col min="4111" max="4115" width="11.77734375" style="193" customWidth="1"/>
    <col min="4116" max="4118" width="15.77734375" style="193" customWidth="1"/>
    <col min="4119" max="4119" width="17.44140625" style="193" customWidth="1"/>
    <col min="4120" max="4352" width="8.77734375" style="193"/>
    <col min="4353" max="4353" width="43.77734375" style="193" customWidth="1"/>
    <col min="4354" max="4354" width="15.21875" style="193" customWidth="1"/>
    <col min="4355" max="4356" width="11.77734375" style="193" customWidth="1"/>
    <col min="4357" max="4357" width="13.5546875" style="193" customWidth="1"/>
    <col min="4358" max="4360" width="11.77734375" style="193" customWidth="1"/>
    <col min="4361" max="4361" width="15.21875" style="193" customWidth="1"/>
    <col min="4362" max="4363" width="11.77734375" style="193" customWidth="1"/>
    <col min="4364" max="4364" width="14.77734375" style="193" customWidth="1"/>
    <col min="4365" max="4365" width="11.77734375" style="193" customWidth="1"/>
    <col min="4366" max="4366" width="15.77734375" style="193" customWidth="1"/>
    <col min="4367" max="4371" width="11.77734375" style="193" customWidth="1"/>
    <col min="4372" max="4374" width="15.77734375" style="193" customWidth="1"/>
    <col min="4375" max="4375" width="17.44140625" style="193" customWidth="1"/>
    <col min="4376" max="4608" width="8.77734375" style="193"/>
    <col min="4609" max="4609" width="43.77734375" style="193" customWidth="1"/>
    <col min="4610" max="4610" width="15.21875" style="193" customWidth="1"/>
    <col min="4611" max="4612" width="11.77734375" style="193" customWidth="1"/>
    <col min="4613" max="4613" width="13.5546875" style="193" customWidth="1"/>
    <col min="4614" max="4616" width="11.77734375" style="193" customWidth="1"/>
    <col min="4617" max="4617" width="15.21875" style="193" customWidth="1"/>
    <col min="4618" max="4619" width="11.77734375" style="193" customWidth="1"/>
    <col min="4620" max="4620" width="14.77734375" style="193" customWidth="1"/>
    <col min="4621" max="4621" width="11.77734375" style="193" customWidth="1"/>
    <col min="4622" max="4622" width="15.77734375" style="193" customWidth="1"/>
    <col min="4623" max="4627" width="11.77734375" style="193" customWidth="1"/>
    <col min="4628" max="4630" width="15.77734375" style="193" customWidth="1"/>
    <col min="4631" max="4631" width="17.44140625" style="193" customWidth="1"/>
    <col min="4632" max="4864" width="8.77734375" style="193"/>
    <col min="4865" max="4865" width="43.77734375" style="193" customWidth="1"/>
    <col min="4866" max="4866" width="15.21875" style="193" customWidth="1"/>
    <col min="4867" max="4868" width="11.77734375" style="193" customWidth="1"/>
    <col min="4869" max="4869" width="13.5546875" style="193" customWidth="1"/>
    <col min="4870" max="4872" width="11.77734375" style="193" customWidth="1"/>
    <col min="4873" max="4873" width="15.21875" style="193" customWidth="1"/>
    <col min="4874" max="4875" width="11.77734375" style="193" customWidth="1"/>
    <col min="4876" max="4876" width="14.77734375" style="193" customWidth="1"/>
    <col min="4877" max="4877" width="11.77734375" style="193" customWidth="1"/>
    <col min="4878" max="4878" width="15.77734375" style="193" customWidth="1"/>
    <col min="4879" max="4883" width="11.77734375" style="193" customWidth="1"/>
    <col min="4884" max="4886" width="15.77734375" style="193" customWidth="1"/>
    <col min="4887" max="4887" width="17.44140625" style="193" customWidth="1"/>
    <col min="4888" max="5120" width="8.77734375" style="193"/>
    <col min="5121" max="5121" width="43.77734375" style="193" customWidth="1"/>
    <col min="5122" max="5122" width="15.21875" style="193" customWidth="1"/>
    <col min="5123" max="5124" width="11.77734375" style="193" customWidth="1"/>
    <col min="5125" max="5125" width="13.5546875" style="193" customWidth="1"/>
    <col min="5126" max="5128" width="11.77734375" style="193" customWidth="1"/>
    <col min="5129" max="5129" width="15.21875" style="193" customWidth="1"/>
    <col min="5130" max="5131" width="11.77734375" style="193" customWidth="1"/>
    <col min="5132" max="5132" width="14.77734375" style="193" customWidth="1"/>
    <col min="5133" max="5133" width="11.77734375" style="193" customWidth="1"/>
    <col min="5134" max="5134" width="15.77734375" style="193" customWidth="1"/>
    <col min="5135" max="5139" width="11.77734375" style="193" customWidth="1"/>
    <col min="5140" max="5142" width="15.77734375" style="193" customWidth="1"/>
    <col min="5143" max="5143" width="17.44140625" style="193" customWidth="1"/>
    <col min="5144" max="5376" width="8.77734375" style="193"/>
    <col min="5377" max="5377" width="43.77734375" style="193" customWidth="1"/>
    <col min="5378" max="5378" width="15.21875" style="193" customWidth="1"/>
    <col min="5379" max="5380" width="11.77734375" style="193" customWidth="1"/>
    <col min="5381" max="5381" width="13.5546875" style="193" customWidth="1"/>
    <col min="5382" max="5384" width="11.77734375" style="193" customWidth="1"/>
    <col min="5385" max="5385" width="15.21875" style="193" customWidth="1"/>
    <col min="5386" max="5387" width="11.77734375" style="193" customWidth="1"/>
    <col min="5388" max="5388" width="14.77734375" style="193" customWidth="1"/>
    <col min="5389" max="5389" width="11.77734375" style="193" customWidth="1"/>
    <col min="5390" max="5390" width="15.77734375" style="193" customWidth="1"/>
    <col min="5391" max="5395" width="11.77734375" style="193" customWidth="1"/>
    <col min="5396" max="5398" width="15.77734375" style="193" customWidth="1"/>
    <col min="5399" max="5399" width="17.44140625" style="193" customWidth="1"/>
    <col min="5400" max="5632" width="8.77734375" style="193"/>
    <col min="5633" max="5633" width="43.77734375" style="193" customWidth="1"/>
    <col min="5634" max="5634" width="15.21875" style="193" customWidth="1"/>
    <col min="5635" max="5636" width="11.77734375" style="193" customWidth="1"/>
    <col min="5637" max="5637" width="13.5546875" style="193" customWidth="1"/>
    <col min="5638" max="5640" width="11.77734375" style="193" customWidth="1"/>
    <col min="5641" max="5641" width="15.21875" style="193" customWidth="1"/>
    <col min="5642" max="5643" width="11.77734375" style="193" customWidth="1"/>
    <col min="5644" max="5644" width="14.77734375" style="193" customWidth="1"/>
    <col min="5645" max="5645" width="11.77734375" style="193" customWidth="1"/>
    <col min="5646" max="5646" width="15.77734375" style="193" customWidth="1"/>
    <col min="5647" max="5651" width="11.77734375" style="193" customWidth="1"/>
    <col min="5652" max="5654" width="15.77734375" style="193" customWidth="1"/>
    <col min="5655" max="5655" width="17.44140625" style="193" customWidth="1"/>
    <col min="5656" max="5888" width="8.77734375" style="193"/>
    <col min="5889" max="5889" width="43.77734375" style="193" customWidth="1"/>
    <col min="5890" max="5890" width="15.21875" style="193" customWidth="1"/>
    <col min="5891" max="5892" width="11.77734375" style="193" customWidth="1"/>
    <col min="5893" max="5893" width="13.5546875" style="193" customWidth="1"/>
    <col min="5894" max="5896" width="11.77734375" style="193" customWidth="1"/>
    <col min="5897" max="5897" width="15.21875" style="193" customWidth="1"/>
    <col min="5898" max="5899" width="11.77734375" style="193" customWidth="1"/>
    <col min="5900" max="5900" width="14.77734375" style="193" customWidth="1"/>
    <col min="5901" max="5901" width="11.77734375" style="193" customWidth="1"/>
    <col min="5902" max="5902" width="15.77734375" style="193" customWidth="1"/>
    <col min="5903" max="5907" width="11.77734375" style="193" customWidth="1"/>
    <col min="5908" max="5910" width="15.77734375" style="193" customWidth="1"/>
    <col min="5911" max="5911" width="17.44140625" style="193" customWidth="1"/>
    <col min="5912" max="6144" width="8.77734375" style="193"/>
    <col min="6145" max="6145" width="43.77734375" style="193" customWidth="1"/>
    <col min="6146" max="6146" width="15.21875" style="193" customWidth="1"/>
    <col min="6147" max="6148" width="11.77734375" style="193" customWidth="1"/>
    <col min="6149" max="6149" width="13.5546875" style="193" customWidth="1"/>
    <col min="6150" max="6152" width="11.77734375" style="193" customWidth="1"/>
    <col min="6153" max="6153" width="15.21875" style="193" customWidth="1"/>
    <col min="6154" max="6155" width="11.77734375" style="193" customWidth="1"/>
    <col min="6156" max="6156" width="14.77734375" style="193" customWidth="1"/>
    <col min="6157" max="6157" width="11.77734375" style="193" customWidth="1"/>
    <col min="6158" max="6158" width="15.77734375" style="193" customWidth="1"/>
    <col min="6159" max="6163" width="11.77734375" style="193" customWidth="1"/>
    <col min="6164" max="6166" width="15.77734375" style="193" customWidth="1"/>
    <col min="6167" max="6167" width="17.44140625" style="193" customWidth="1"/>
    <col min="6168" max="6400" width="8.77734375" style="193"/>
    <col min="6401" max="6401" width="43.77734375" style="193" customWidth="1"/>
    <col min="6402" max="6402" width="15.21875" style="193" customWidth="1"/>
    <col min="6403" max="6404" width="11.77734375" style="193" customWidth="1"/>
    <col min="6405" max="6405" width="13.5546875" style="193" customWidth="1"/>
    <col min="6406" max="6408" width="11.77734375" style="193" customWidth="1"/>
    <col min="6409" max="6409" width="15.21875" style="193" customWidth="1"/>
    <col min="6410" max="6411" width="11.77734375" style="193" customWidth="1"/>
    <col min="6412" max="6412" width="14.77734375" style="193" customWidth="1"/>
    <col min="6413" max="6413" width="11.77734375" style="193" customWidth="1"/>
    <col min="6414" max="6414" width="15.77734375" style="193" customWidth="1"/>
    <col min="6415" max="6419" width="11.77734375" style="193" customWidth="1"/>
    <col min="6420" max="6422" width="15.77734375" style="193" customWidth="1"/>
    <col min="6423" max="6423" width="17.44140625" style="193" customWidth="1"/>
    <col min="6424" max="6656" width="8.77734375" style="193"/>
    <col min="6657" max="6657" width="43.77734375" style="193" customWidth="1"/>
    <col min="6658" max="6658" width="15.21875" style="193" customWidth="1"/>
    <col min="6659" max="6660" width="11.77734375" style="193" customWidth="1"/>
    <col min="6661" max="6661" width="13.5546875" style="193" customWidth="1"/>
    <col min="6662" max="6664" width="11.77734375" style="193" customWidth="1"/>
    <col min="6665" max="6665" width="15.21875" style="193" customWidth="1"/>
    <col min="6666" max="6667" width="11.77734375" style="193" customWidth="1"/>
    <col min="6668" max="6668" width="14.77734375" style="193" customWidth="1"/>
    <col min="6669" max="6669" width="11.77734375" style="193" customWidth="1"/>
    <col min="6670" max="6670" width="15.77734375" style="193" customWidth="1"/>
    <col min="6671" max="6675" width="11.77734375" style="193" customWidth="1"/>
    <col min="6676" max="6678" width="15.77734375" style="193" customWidth="1"/>
    <col min="6679" max="6679" width="17.44140625" style="193" customWidth="1"/>
    <col min="6680" max="6912" width="8.77734375" style="193"/>
    <col min="6913" max="6913" width="43.77734375" style="193" customWidth="1"/>
    <col min="6914" max="6914" width="15.21875" style="193" customWidth="1"/>
    <col min="6915" max="6916" width="11.77734375" style="193" customWidth="1"/>
    <col min="6917" max="6917" width="13.5546875" style="193" customWidth="1"/>
    <col min="6918" max="6920" width="11.77734375" style="193" customWidth="1"/>
    <col min="6921" max="6921" width="15.21875" style="193" customWidth="1"/>
    <col min="6922" max="6923" width="11.77734375" style="193" customWidth="1"/>
    <col min="6924" max="6924" width="14.77734375" style="193" customWidth="1"/>
    <col min="6925" max="6925" width="11.77734375" style="193" customWidth="1"/>
    <col min="6926" max="6926" width="15.77734375" style="193" customWidth="1"/>
    <col min="6927" max="6931" width="11.77734375" style="193" customWidth="1"/>
    <col min="6932" max="6934" width="15.77734375" style="193" customWidth="1"/>
    <col min="6935" max="6935" width="17.44140625" style="193" customWidth="1"/>
    <col min="6936" max="7168" width="8.77734375" style="193"/>
    <col min="7169" max="7169" width="43.77734375" style="193" customWidth="1"/>
    <col min="7170" max="7170" width="15.21875" style="193" customWidth="1"/>
    <col min="7171" max="7172" width="11.77734375" style="193" customWidth="1"/>
    <col min="7173" max="7173" width="13.5546875" style="193" customWidth="1"/>
    <col min="7174" max="7176" width="11.77734375" style="193" customWidth="1"/>
    <col min="7177" max="7177" width="15.21875" style="193" customWidth="1"/>
    <col min="7178" max="7179" width="11.77734375" style="193" customWidth="1"/>
    <col min="7180" max="7180" width="14.77734375" style="193" customWidth="1"/>
    <col min="7181" max="7181" width="11.77734375" style="193" customWidth="1"/>
    <col min="7182" max="7182" width="15.77734375" style="193" customWidth="1"/>
    <col min="7183" max="7187" width="11.77734375" style="193" customWidth="1"/>
    <col min="7188" max="7190" width="15.77734375" style="193" customWidth="1"/>
    <col min="7191" max="7191" width="17.44140625" style="193" customWidth="1"/>
    <col min="7192" max="7424" width="8.77734375" style="193"/>
    <col min="7425" max="7425" width="43.77734375" style="193" customWidth="1"/>
    <col min="7426" max="7426" width="15.21875" style="193" customWidth="1"/>
    <col min="7427" max="7428" width="11.77734375" style="193" customWidth="1"/>
    <col min="7429" max="7429" width="13.5546875" style="193" customWidth="1"/>
    <col min="7430" max="7432" width="11.77734375" style="193" customWidth="1"/>
    <col min="7433" max="7433" width="15.21875" style="193" customWidth="1"/>
    <col min="7434" max="7435" width="11.77734375" style="193" customWidth="1"/>
    <col min="7436" max="7436" width="14.77734375" style="193" customWidth="1"/>
    <col min="7437" max="7437" width="11.77734375" style="193" customWidth="1"/>
    <col min="7438" max="7438" width="15.77734375" style="193" customWidth="1"/>
    <col min="7439" max="7443" width="11.77734375" style="193" customWidth="1"/>
    <col min="7444" max="7446" width="15.77734375" style="193" customWidth="1"/>
    <col min="7447" max="7447" width="17.44140625" style="193" customWidth="1"/>
    <col min="7448" max="7680" width="8.77734375" style="193"/>
    <col min="7681" max="7681" width="43.77734375" style="193" customWidth="1"/>
    <col min="7682" max="7682" width="15.21875" style="193" customWidth="1"/>
    <col min="7683" max="7684" width="11.77734375" style="193" customWidth="1"/>
    <col min="7685" max="7685" width="13.5546875" style="193" customWidth="1"/>
    <col min="7686" max="7688" width="11.77734375" style="193" customWidth="1"/>
    <col min="7689" max="7689" width="15.21875" style="193" customWidth="1"/>
    <col min="7690" max="7691" width="11.77734375" style="193" customWidth="1"/>
    <col min="7692" max="7692" width="14.77734375" style="193" customWidth="1"/>
    <col min="7693" max="7693" width="11.77734375" style="193" customWidth="1"/>
    <col min="7694" max="7694" width="15.77734375" style="193" customWidth="1"/>
    <col min="7695" max="7699" width="11.77734375" style="193" customWidth="1"/>
    <col min="7700" max="7702" width="15.77734375" style="193" customWidth="1"/>
    <col min="7703" max="7703" width="17.44140625" style="193" customWidth="1"/>
    <col min="7704" max="7936" width="8.77734375" style="193"/>
    <col min="7937" max="7937" width="43.77734375" style="193" customWidth="1"/>
    <col min="7938" max="7938" width="15.21875" style="193" customWidth="1"/>
    <col min="7939" max="7940" width="11.77734375" style="193" customWidth="1"/>
    <col min="7941" max="7941" width="13.5546875" style="193" customWidth="1"/>
    <col min="7942" max="7944" width="11.77734375" style="193" customWidth="1"/>
    <col min="7945" max="7945" width="15.21875" style="193" customWidth="1"/>
    <col min="7946" max="7947" width="11.77734375" style="193" customWidth="1"/>
    <col min="7948" max="7948" width="14.77734375" style="193" customWidth="1"/>
    <col min="7949" max="7949" width="11.77734375" style="193" customWidth="1"/>
    <col min="7950" max="7950" width="15.77734375" style="193" customWidth="1"/>
    <col min="7951" max="7955" width="11.77734375" style="193" customWidth="1"/>
    <col min="7956" max="7958" width="15.77734375" style="193" customWidth="1"/>
    <col min="7959" max="7959" width="17.44140625" style="193" customWidth="1"/>
    <col min="7960" max="8192" width="8.77734375" style="193"/>
    <col min="8193" max="8193" width="43.77734375" style="193" customWidth="1"/>
    <col min="8194" max="8194" width="15.21875" style="193" customWidth="1"/>
    <col min="8195" max="8196" width="11.77734375" style="193" customWidth="1"/>
    <col min="8197" max="8197" width="13.5546875" style="193" customWidth="1"/>
    <col min="8198" max="8200" width="11.77734375" style="193" customWidth="1"/>
    <col min="8201" max="8201" width="15.21875" style="193" customWidth="1"/>
    <col min="8202" max="8203" width="11.77734375" style="193" customWidth="1"/>
    <col min="8204" max="8204" width="14.77734375" style="193" customWidth="1"/>
    <col min="8205" max="8205" width="11.77734375" style="193" customWidth="1"/>
    <col min="8206" max="8206" width="15.77734375" style="193" customWidth="1"/>
    <col min="8207" max="8211" width="11.77734375" style="193" customWidth="1"/>
    <col min="8212" max="8214" width="15.77734375" style="193" customWidth="1"/>
    <col min="8215" max="8215" width="17.44140625" style="193" customWidth="1"/>
    <col min="8216" max="8448" width="8.77734375" style="193"/>
    <col min="8449" max="8449" width="43.77734375" style="193" customWidth="1"/>
    <col min="8450" max="8450" width="15.21875" style="193" customWidth="1"/>
    <col min="8451" max="8452" width="11.77734375" style="193" customWidth="1"/>
    <col min="8453" max="8453" width="13.5546875" style="193" customWidth="1"/>
    <col min="8454" max="8456" width="11.77734375" style="193" customWidth="1"/>
    <col min="8457" max="8457" width="15.21875" style="193" customWidth="1"/>
    <col min="8458" max="8459" width="11.77734375" style="193" customWidth="1"/>
    <col min="8460" max="8460" width="14.77734375" style="193" customWidth="1"/>
    <col min="8461" max="8461" width="11.77734375" style="193" customWidth="1"/>
    <col min="8462" max="8462" width="15.77734375" style="193" customWidth="1"/>
    <col min="8463" max="8467" width="11.77734375" style="193" customWidth="1"/>
    <col min="8468" max="8470" width="15.77734375" style="193" customWidth="1"/>
    <col min="8471" max="8471" width="17.44140625" style="193" customWidth="1"/>
    <col min="8472" max="8704" width="8.77734375" style="193"/>
    <col min="8705" max="8705" width="43.77734375" style="193" customWidth="1"/>
    <col min="8706" max="8706" width="15.21875" style="193" customWidth="1"/>
    <col min="8707" max="8708" width="11.77734375" style="193" customWidth="1"/>
    <col min="8709" max="8709" width="13.5546875" style="193" customWidth="1"/>
    <col min="8710" max="8712" width="11.77734375" style="193" customWidth="1"/>
    <col min="8713" max="8713" width="15.21875" style="193" customWidth="1"/>
    <col min="8714" max="8715" width="11.77734375" style="193" customWidth="1"/>
    <col min="8716" max="8716" width="14.77734375" style="193" customWidth="1"/>
    <col min="8717" max="8717" width="11.77734375" style="193" customWidth="1"/>
    <col min="8718" max="8718" width="15.77734375" style="193" customWidth="1"/>
    <col min="8719" max="8723" width="11.77734375" style="193" customWidth="1"/>
    <col min="8724" max="8726" width="15.77734375" style="193" customWidth="1"/>
    <col min="8727" max="8727" width="17.44140625" style="193" customWidth="1"/>
    <col min="8728" max="8960" width="8.77734375" style="193"/>
    <col min="8961" max="8961" width="43.77734375" style="193" customWidth="1"/>
    <col min="8962" max="8962" width="15.21875" style="193" customWidth="1"/>
    <col min="8963" max="8964" width="11.77734375" style="193" customWidth="1"/>
    <col min="8965" max="8965" width="13.5546875" style="193" customWidth="1"/>
    <col min="8966" max="8968" width="11.77734375" style="193" customWidth="1"/>
    <col min="8969" max="8969" width="15.21875" style="193" customWidth="1"/>
    <col min="8970" max="8971" width="11.77734375" style="193" customWidth="1"/>
    <col min="8972" max="8972" width="14.77734375" style="193" customWidth="1"/>
    <col min="8973" max="8973" width="11.77734375" style="193" customWidth="1"/>
    <col min="8974" max="8974" width="15.77734375" style="193" customWidth="1"/>
    <col min="8975" max="8979" width="11.77734375" style="193" customWidth="1"/>
    <col min="8980" max="8982" width="15.77734375" style="193" customWidth="1"/>
    <col min="8983" max="8983" width="17.44140625" style="193" customWidth="1"/>
    <col min="8984" max="9216" width="8.77734375" style="193"/>
    <col min="9217" max="9217" width="43.77734375" style="193" customWidth="1"/>
    <col min="9218" max="9218" width="15.21875" style="193" customWidth="1"/>
    <col min="9219" max="9220" width="11.77734375" style="193" customWidth="1"/>
    <col min="9221" max="9221" width="13.5546875" style="193" customWidth="1"/>
    <col min="9222" max="9224" width="11.77734375" style="193" customWidth="1"/>
    <col min="9225" max="9225" width="15.21875" style="193" customWidth="1"/>
    <col min="9226" max="9227" width="11.77734375" style="193" customWidth="1"/>
    <col min="9228" max="9228" width="14.77734375" style="193" customWidth="1"/>
    <col min="9229" max="9229" width="11.77734375" style="193" customWidth="1"/>
    <col min="9230" max="9230" width="15.77734375" style="193" customWidth="1"/>
    <col min="9231" max="9235" width="11.77734375" style="193" customWidth="1"/>
    <col min="9236" max="9238" width="15.77734375" style="193" customWidth="1"/>
    <col min="9239" max="9239" width="17.44140625" style="193" customWidth="1"/>
    <col min="9240" max="9472" width="8.77734375" style="193"/>
    <col min="9473" max="9473" width="43.77734375" style="193" customWidth="1"/>
    <col min="9474" max="9474" width="15.21875" style="193" customWidth="1"/>
    <col min="9475" max="9476" width="11.77734375" style="193" customWidth="1"/>
    <col min="9477" max="9477" width="13.5546875" style="193" customWidth="1"/>
    <col min="9478" max="9480" width="11.77734375" style="193" customWidth="1"/>
    <col min="9481" max="9481" width="15.21875" style="193" customWidth="1"/>
    <col min="9482" max="9483" width="11.77734375" style="193" customWidth="1"/>
    <col min="9484" max="9484" width="14.77734375" style="193" customWidth="1"/>
    <col min="9485" max="9485" width="11.77734375" style="193" customWidth="1"/>
    <col min="9486" max="9486" width="15.77734375" style="193" customWidth="1"/>
    <col min="9487" max="9491" width="11.77734375" style="193" customWidth="1"/>
    <col min="9492" max="9494" width="15.77734375" style="193" customWidth="1"/>
    <col min="9495" max="9495" width="17.44140625" style="193" customWidth="1"/>
    <col min="9496" max="9728" width="8.77734375" style="193"/>
    <col min="9729" max="9729" width="43.77734375" style="193" customWidth="1"/>
    <col min="9730" max="9730" width="15.21875" style="193" customWidth="1"/>
    <col min="9731" max="9732" width="11.77734375" style="193" customWidth="1"/>
    <col min="9733" max="9733" width="13.5546875" style="193" customWidth="1"/>
    <col min="9734" max="9736" width="11.77734375" style="193" customWidth="1"/>
    <col min="9737" max="9737" width="15.21875" style="193" customWidth="1"/>
    <col min="9738" max="9739" width="11.77734375" style="193" customWidth="1"/>
    <col min="9740" max="9740" width="14.77734375" style="193" customWidth="1"/>
    <col min="9741" max="9741" width="11.77734375" style="193" customWidth="1"/>
    <col min="9742" max="9742" width="15.77734375" style="193" customWidth="1"/>
    <col min="9743" max="9747" width="11.77734375" style="193" customWidth="1"/>
    <col min="9748" max="9750" width="15.77734375" style="193" customWidth="1"/>
    <col min="9751" max="9751" width="17.44140625" style="193" customWidth="1"/>
    <col min="9752" max="9984" width="8.77734375" style="193"/>
    <col min="9985" max="9985" width="43.77734375" style="193" customWidth="1"/>
    <col min="9986" max="9986" width="15.21875" style="193" customWidth="1"/>
    <col min="9987" max="9988" width="11.77734375" style="193" customWidth="1"/>
    <col min="9989" max="9989" width="13.5546875" style="193" customWidth="1"/>
    <col min="9990" max="9992" width="11.77734375" style="193" customWidth="1"/>
    <col min="9993" max="9993" width="15.21875" style="193" customWidth="1"/>
    <col min="9994" max="9995" width="11.77734375" style="193" customWidth="1"/>
    <col min="9996" max="9996" width="14.77734375" style="193" customWidth="1"/>
    <col min="9997" max="9997" width="11.77734375" style="193" customWidth="1"/>
    <col min="9998" max="9998" width="15.77734375" style="193" customWidth="1"/>
    <col min="9999" max="10003" width="11.77734375" style="193" customWidth="1"/>
    <col min="10004" max="10006" width="15.77734375" style="193" customWidth="1"/>
    <col min="10007" max="10007" width="17.44140625" style="193" customWidth="1"/>
    <col min="10008" max="10240" width="8.77734375" style="193"/>
    <col min="10241" max="10241" width="43.77734375" style="193" customWidth="1"/>
    <col min="10242" max="10242" width="15.21875" style="193" customWidth="1"/>
    <col min="10243" max="10244" width="11.77734375" style="193" customWidth="1"/>
    <col min="10245" max="10245" width="13.5546875" style="193" customWidth="1"/>
    <col min="10246" max="10248" width="11.77734375" style="193" customWidth="1"/>
    <col min="10249" max="10249" width="15.21875" style="193" customWidth="1"/>
    <col min="10250" max="10251" width="11.77734375" style="193" customWidth="1"/>
    <col min="10252" max="10252" width="14.77734375" style="193" customWidth="1"/>
    <col min="10253" max="10253" width="11.77734375" style="193" customWidth="1"/>
    <col min="10254" max="10254" width="15.77734375" style="193" customWidth="1"/>
    <col min="10255" max="10259" width="11.77734375" style="193" customWidth="1"/>
    <col min="10260" max="10262" width="15.77734375" style="193" customWidth="1"/>
    <col min="10263" max="10263" width="17.44140625" style="193" customWidth="1"/>
    <col min="10264" max="10496" width="8.77734375" style="193"/>
    <col min="10497" max="10497" width="43.77734375" style="193" customWidth="1"/>
    <col min="10498" max="10498" width="15.21875" style="193" customWidth="1"/>
    <col min="10499" max="10500" width="11.77734375" style="193" customWidth="1"/>
    <col min="10501" max="10501" width="13.5546875" style="193" customWidth="1"/>
    <col min="10502" max="10504" width="11.77734375" style="193" customWidth="1"/>
    <col min="10505" max="10505" width="15.21875" style="193" customWidth="1"/>
    <col min="10506" max="10507" width="11.77734375" style="193" customWidth="1"/>
    <col min="10508" max="10508" width="14.77734375" style="193" customWidth="1"/>
    <col min="10509" max="10509" width="11.77734375" style="193" customWidth="1"/>
    <col min="10510" max="10510" width="15.77734375" style="193" customWidth="1"/>
    <col min="10511" max="10515" width="11.77734375" style="193" customWidth="1"/>
    <col min="10516" max="10518" width="15.77734375" style="193" customWidth="1"/>
    <col min="10519" max="10519" width="17.44140625" style="193" customWidth="1"/>
    <col min="10520" max="10752" width="8.77734375" style="193"/>
    <col min="10753" max="10753" width="43.77734375" style="193" customWidth="1"/>
    <col min="10754" max="10754" width="15.21875" style="193" customWidth="1"/>
    <col min="10755" max="10756" width="11.77734375" style="193" customWidth="1"/>
    <col min="10757" max="10757" width="13.5546875" style="193" customWidth="1"/>
    <col min="10758" max="10760" width="11.77734375" style="193" customWidth="1"/>
    <col min="10761" max="10761" width="15.21875" style="193" customWidth="1"/>
    <col min="10762" max="10763" width="11.77734375" style="193" customWidth="1"/>
    <col min="10764" max="10764" width="14.77734375" style="193" customWidth="1"/>
    <col min="10765" max="10765" width="11.77734375" style="193" customWidth="1"/>
    <col min="10766" max="10766" width="15.77734375" style="193" customWidth="1"/>
    <col min="10767" max="10771" width="11.77734375" style="193" customWidth="1"/>
    <col min="10772" max="10774" width="15.77734375" style="193" customWidth="1"/>
    <col min="10775" max="10775" width="17.44140625" style="193" customWidth="1"/>
    <col min="10776" max="11008" width="8.77734375" style="193"/>
    <col min="11009" max="11009" width="43.77734375" style="193" customWidth="1"/>
    <col min="11010" max="11010" width="15.21875" style="193" customWidth="1"/>
    <col min="11011" max="11012" width="11.77734375" style="193" customWidth="1"/>
    <col min="11013" max="11013" width="13.5546875" style="193" customWidth="1"/>
    <col min="11014" max="11016" width="11.77734375" style="193" customWidth="1"/>
    <col min="11017" max="11017" width="15.21875" style="193" customWidth="1"/>
    <col min="11018" max="11019" width="11.77734375" style="193" customWidth="1"/>
    <col min="11020" max="11020" width="14.77734375" style="193" customWidth="1"/>
    <col min="11021" max="11021" width="11.77734375" style="193" customWidth="1"/>
    <col min="11022" max="11022" width="15.77734375" style="193" customWidth="1"/>
    <col min="11023" max="11027" width="11.77734375" style="193" customWidth="1"/>
    <col min="11028" max="11030" width="15.77734375" style="193" customWidth="1"/>
    <col min="11031" max="11031" width="17.44140625" style="193" customWidth="1"/>
    <col min="11032" max="11264" width="8.77734375" style="193"/>
    <col min="11265" max="11265" width="43.77734375" style="193" customWidth="1"/>
    <col min="11266" max="11266" width="15.21875" style="193" customWidth="1"/>
    <col min="11267" max="11268" width="11.77734375" style="193" customWidth="1"/>
    <col min="11269" max="11269" width="13.5546875" style="193" customWidth="1"/>
    <col min="11270" max="11272" width="11.77734375" style="193" customWidth="1"/>
    <col min="11273" max="11273" width="15.21875" style="193" customWidth="1"/>
    <col min="11274" max="11275" width="11.77734375" style="193" customWidth="1"/>
    <col min="11276" max="11276" width="14.77734375" style="193" customWidth="1"/>
    <col min="11277" max="11277" width="11.77734375" style="193" customWidth="1"/>
    <col min="11278" max="11278" width="15.77734375" style="193" customWidth="1"/>
    <col min="11279" max="11283" width="11.77734375" style="193" customWidth="1"/>
    <col min="11284" max="11286" width="15.77734375" style="193" customWidth="1"/>
    <col min="11287" max="11287" width="17.44140625" style="193" customWidth="1"/>
    <col min="11288" max="11520" width="8.77734375" style="193"/>
    <col min="11521" max="11521" width="43.77734375" style="193" customWidth="1"/>
    <col min="11522" max="11522" width="15.21875" style="193" customWidth="1"/>
    <col min="11523" max="11524" width="11.77734375" style="193" customWidth="1"/>
    <col min="11525" max="11525" width="13.5546875" style="193" customWidth="1"/>
    <col min="11526" max="11528" width="11.77734375" style="193" customWidth="1"/>
    <col min="11529" max="11529" width="15.21875" style="193" customWidth="1"/>
    <col min="11530" max="11531" width="11.77734375" style="193" customWidth="1"/>
    <col min="11532" max="11532" width="14.77734375" style="193" customWidth="1"/>
    <col min="11533" max="11533" width="11.77734375" style="193" customWidth="1"/>
    <col min="11534" max="11534" width="15.77734375" style="193" customWidth="1"/>
    <col min="11535" max="11539" width="11.77734375" style="193" customWidth="1"/>
    <col min="11540" max="11542" width="15.77734375" style="193" customWidth="1"/>
    <col min="11543" max="11543" width="17.44140625" style="193" customWidth="1"/>
    <col min="11544" max="11776" width="8.77734375" style="193"/>
    <col min="11777" max="11777" width="43.77734375" style="193" customWidth="1"/>
    <col min="11778" max="11778" width="15.21875" style="193" customWidth="1"/>
    <col min="11779" max="11780" width="11.77734375" style="193" customWidth="1"/>
    <col min="11781" max="11781" width="13.5546875" style="193" customWidth="1"/>
    <col min="11782" max="11784" width="11.77734375" style="193" customWidth="1"/>
    <col min="11785" max="11785" width="15.21875" style="193" customWidth="1"/>
    <col min="11786" max="11787" width="11.77734375" style="193" customWidth="1"/>
    <col min="11788" max="11788" width="14.77734375" style="193" customWidth="1"/>
    <col min="11789" max="11789" width="11.77734375" style="193" customWidth="1"/>
    <col min="11790" max="11790" width="15.77734375" style="193" customWidth="1"/>
    <col min="11791" max="11795" width="11.77734375" style="193" customWidth="1"/>
    <col min="11796" max="11798" width="15.77734375" style="193" customWidth="1"/>
    <col min="11799" max="11799" width="17.44140625" style="193" customWidth="1"/>
    <col min="11800" max="12032" width="8.77734375" style="193"/>
    <col min="12033" max="12033" width="43.77734375" style="193" customWidth="1"/>
    <col min="12034" max="12034" width="15.21875" style="193" customWidth="1"/>
    <col min="12035" max="12036" width="11.77734375" style="193" customWidth="1"/>
    <col min="12037" max="12037" width="13.5546875" style="193" customWidth="1"/>
    <col min="12038" max="12040" width="11.77734375" style="193" customWidth="1"/>
    <col min="12041" max="12041" width="15.21875" style="193" customWidth="1"/>
    <col min="12042" max="12043" width="11.77734375" style="193" customWidth="1"/>
    <col min="12044" max="12044" width="14.77734375" style="193" customWidth="1"/>
    <col min="12045" max="12045" width="11.77734375" style="193" customWidth="1"/>
    <col min="12046" max="12046" width="15.77734375" style="193" customWidth="1"/>
    <col min="12047" max="12051" width="11.77734375" style="193" customWidth="1"/>
    <col min="12052" max="12054" width="15.77734375" style="193" customWidth="1"/>
    <col min="12055" max="12055" width="17.44140625" style="193" customWidth="1"/>
    <col min="12056" max="12288" width="8.77734375" style="193"/>
    <col min="12289" max="12289" width="43.77734375" style="193" customWidth="1"/>
    <col min="12290" max="12290" width="15.21875" style="193" customWidth="1"/>
    <col min="12291" max="12292" width="11.77734375" style="193" customWidth="1"/>
    <col min="12293" max="12293" width="13.5546875" style="193" customWidth="1"/>
    <col min="12294" max="12296" width="11.77734375" style="193" customWidth="1"/>
    <col min="12297" max="12297" width="15.21875" style="193" customWidth="1"/>
    <col min="12298" max="12299" width="11.77734375" style="193" customWidth="1"/>
    <col min="12300" max="12300" width="14.77734375" style="193" customWidth="1"/>
    <col min="12301" max="12301" width="11.77734375" style="193" customWidth="1"/>
    <col min="12302" max="12302" width="15.77734375" style="193" customWidth="1"/>
    <col min="12303" max="12307" width="11.77734375" style="193" customWidth="1"/>
    <col min="12308" max="12310" width="15.77734375" style="193" customWidth="1"/>
    <col min="12311" max="12311" width="17.44140625" style="193" customWidth="1"/>
    <col min="12312" max="12544" width="8.77734375" style="193"/>
    <col min="12545" max="12545" width="43.77734375" style="193" customWidth="1"/>
    <col min="12546" max="12546" width="15.21875" style="193" customWidth="1"/>
    <col min="12547" max="12548" width="11.77734375" style="193" customWidth="1"/>
    <col min="12549" max="12549" width="13.5546875" style="193" customWidth="1"/>
    <col min="12550" max="12552" width="11.77734375" style="193" customWidth="1"/>
    <col min="12553" max="12553" width="15.21875" style="193" customWidth="1"/>
    <col min="12554" max="12555" width="11.77734375" style="193" customWidth="1"/>
    <col min="12556" max="12556" width="14.77734375" style="193" customWidth="1"/>
    <col min="12557" max="12557" width="11.77734375" style="193" customWidth="1"/>
    <col min="12558" max="12558" width="15.77734375" style="193" customWidth="1"/>
    <col min="12559" max="12563" width="11.77734375" style="193" customWidth="1"/>
    <col min="12564" max="12566" width="15.77734375" style="193" customWidth="1"/>
    <col min="12567" max="12567" width="17.44140625" style="193" customWidth="1"/>
    <col min="12568" max="12800" width="8.77734375" style="193"/>
    <col min="12801" max="12801" width="43.77734375" style="193" customWidth="1"/>
    <col min="12802" max="12802" width="15.21875" style="193" customWidth="1"/>
    <col min="12803" max="12804" width="11.77734375" style="193" customWidth="1"/>
    <col min="12805" max="12805" width="13.5546875" style="193" customWidth="1"/>
    <col min="12806" max="12808" width="11.77734375" style="193" customWidth="1"/>
    <col min="12809" max="12809" width="15.21875" style="193" customWidth="1"/>
    <col min="12810" max="12811" width="11.77734375" style="193" customWidth="1"/>
    <col min="12812" max="12812" width="14.77734375" style="193" customWidth="1"/>
    <col min="12813" max="12813" width="11.77734375" style="193" customWidth="1"/>
    <col min="12814" max="12814" width="15.77734375" style="193" customWidth="1"/>
    <col min="12815" max="12819" width="11.77734375" style="193" customWidth="1"/>
    <col min="12820" max="12822" width="15.77734375" style="193" customWidth="1"/>
    <col min="12823" max="12823" width="17.44140625" style="193" customWidth="1"/>
    <col min="12824" max="13056" width="8.77734375" style="193"/>
    <col min="13057" max="13057" width="43.77734375" style="193" customWidth="1"/>
    <col min="13058" max="13058" width="15.21875" style="193" customWidth="1"/>
    <col min="13059" max="13060" width="11.77734375" style="193" customWidth="1"/>
    <col min="13061" max="13061" width="13.5546875" style="193" customWidth="1"/>
    <col min="13062" max="13064" width="11.77734375" style="193" customWidth="1"/>
    <col min="13065" max="13065" width="15.21875" style="193" customWidth="1"/>
    <col min="13066" max="13067" width="11.77734375" style="193" customWidth="1"/>
    <col min="13068" max="13068" width="14.77734375" style="193" customWidth="1"/>
    <col min="13069" max="13069" width="11.77734375" style="193" customWidth="1"/>
    <col min="13070" max="13070" width="15.77734375" style="193" customWidth="1"/>
    <col min="13071" max="13075" width="11.77734375" style="193" customWidth="1"/>
    <col min="13076" max="13078" width="15.77734375" style="193" customWidth="1"/>
    <col min="13079" max="13079" width="17.44140625" style="193" customWidth="1"/>
    <col min="13080" max="13312" width="8.77734375" style="193"/>
    <col min="13313" max="13313" width="43.77734375" style="193" customWidth="1"/>
    <col min="13314" max="13314" width="15.21875" style="193" customWidth="1"/>
    <col min="13315" max="13316" width="11.77734375" style="193" customWidth="1"/>
    <col min="13317" max="13317" width="13.5546875" style="193" customWidth="1"/>
    <col min="13318" max="13320" width="11.77734375" style="193" customWidth="1"/>
    <col min="13321" max="13321" width="15.21875" style="193" customWidth="1"/>
    <col min="13322" max="13323" width="11.77734375" style="193" customWidth="1"/>
    <col min="13324" max="13324" width="14.77734375" style="193" customWidth="1"/>
    <col min="13325" max="13325" width="11.77734375" style="193" customWidth="1"/>
    <col min="13326" max="13326" width="15.77734375" style="193" customWidth="1"/>
    <col min="13327" max="13331" width="11.77734375" style="193" customWidth="1"/>
    <col min="13332" max="13334" width="15.77734375" style="193" customWidth="1"/>
    <col min="13335" max="13335" width="17.44140625" style="193" customWidth="1"/>
    <col min="13336" max="13568" width="8.77734375" style="193"/>
    <col min="13569" max="13569" width="43.77734375" style="193" customWidth="1"/>
    <col min="13570" max="13570" width="15.21875" style="193" customWidth="1"/>
    <col min="13571" max="13572" width="11.77734375" style="193" customWidth="1"/>
    <col min="13573" max="13573" width="13.5546875" style="193" customWidth="1"/>
    <col min="13574" max="13576" width="11.77734375" style="193" customWidth="1"/>
    <col min="13577" max="13577" width="15.21875" style="193" customWidth="1"/>
    <col min="13578" max="13579" width="11.77734375" style="193" customWidth="1"/>
    <col min="13580" max="13580" width="14.77734375" style="193" customWidth="1"/>
    <col min="13581" max="13581" width="11.77734375" style="193" customWidth="1"/>
    <col min="13582" max="13582" width="15.77734375" style="193" customWidth="1"/>
    <col min="13583" max="13587" width="11.77734375" style="193" customWidth="1"/>
    <col min="13588" max="13590" width="15.77734375" style="193" customWidth="1"/>
    <col min="13591" max="13591" width="17.44140625" style="193" customWidth="1"/>
    <col min="13592" max="13824" width="8.77734375" style="193"/>
    <col min="13825" max="13825" width="43.77734375" style="193" customWidth="1"/>
    <col min="13826" max="13826" width="15.21875" style="193" customWidth="1"/>
    <col min="13827" max="13828" width="11.77734375" style="193" customWidth="1"/>
    <col min="13829" max="13829" width="13.5546875" style="193" customWidth="1"/>
    <col min="13830" max="13832" width="11.77734375" style="193" customWidth="1"/>
    <col min="13833" max="13833" width="15.21875" style="193" customWidth="1"/>
    <col min="13834" max="13835" width="11.77734375" style="193" customWidth="1"/>
    <col min="13836" max="13836" width="14.77734375" style="193" customWidth="1"/>
    <col min="13837" max="13837" width="11.77734375" style="193" customWidth="1"/>
    <col min="13838" max="13838" width="15.77734375" style="193" customWidth="1"/>
    <col min="13839" max="13843" width="11.77734375" style="193" customWidth="1"/>
    <col min="13844" max="13846" width="15.77734375" style="193" customWidth="1"/>
    <col min="13847" max="13847" width="17.44140625" style="193" customWidth="1"/>
    <col min="13848" max="14080" width="8.77734375" style="193"/>
    <col min="14081" max="14081" width="43.77734375" style="193" customWidth="1"/>
    <col min="14082" max="14082" width="15.21875" style="193" customWidth="1"/>
    <col min="14083" max="14084" width="11.77734375" style="193" customWidth="1"/>
    <col min="14085" max="14085" width="13.5546875" style="193" customWidth="1"/>
    <col min="14086" max="14088" width="11.77734375" style="193" customWidth="1"/>
    <col min="14089" max="14089" width="15.21875" style="193" customWidth="1"/>
    <col min="14090" max="14091" width="11.77734375" style="193" customWidth="1"/>
    <col min="14092" max="14092" width="14.77734375" style="193" customWidth="1"/>
    <col min="14093" max="14093" width="11.77734375" style="193" customWidth="1"/>
    <col min="14094" max="14094" width="15.77734375" style="193" customWidth="1"/>
    <col min="14095" max="14099" width="11.77734375" style="193" customWidth="1"/>
    <col min="14100" max="14102" width="15.77734375" style="193" customWidth="1"/>
    <col min="14103" max="14103" width="17.44140625" style="193" customWidth="1"/>
    <col min="14104" max="14336" width="8.77734375" style="193"/>
    <col min="14337" max="14337" width="43.77734375" style="193" customWidth="1"/>
    <col min="14338" max="14338" width="15.21875" style="193" customWidth="1"/>
    <col min="14339" max="14340" width="11.77734375" style="193" customWidth="1"/>
    <col min="14341" max="14341" width="13.5546875" style="193" customWidth="1"/>
    <col min="14342" max="14344" width="11.77734375" style="193" customWidth="1"/>
    <col min="14345" max="14345" width="15.21875" style="193" customWidth="1"/>
    <col min="14346" max="14347" width="11.77734375" style="193" customWidth="1"/>
    <col min="14348" max="14348" width="14.77734375" style="193" customWidth="1"/>
    <col min="14349" max="14349" width="11.77734375" style="193" customWidth="1"/>
    <col min="14350" max="14350" width="15.77734375" style="193" customWidth="1"/>
    <col min="14351" max="14355" width="11.77734375" style="193" customWidth="1"/>
    <col min="14356" max="14358" width="15.77734375" style="193" customWidth="1"/>
    <col min="14359" max="14359" width="17.44140625" style="193" customWidth="1"/>
    <col min="14360" max="14592" width="8.77734375" style="193"/>
    <col min="14593" max="14593" width="43.77734375" style="193" customWidth="1"/>
    <col min="14594" max="14594" width="15.21875" style="193" customWidth="1"/>
    <col min="14595" max="14596" width="11.77734375" style="193" customWidth="1"/>
    <col min="14597" max="14597" width="13.5546875" style="193" customWidth="1"/>
    <col min="14598" max="14600" width="11.77734375" style="193" customWidth="1"/>
    <col min="14601" max="14601" width="15.21875" style="193" customWidth="1"/>
    <col min="14602" max="14603" width="11.77734375" style="193" customWidth="1"/>
    <col min="14604" max="14604" width="14.77734375" style="193" customWidth="1"/>
    <col min="14605" max="14605" width="11.77734375" style="193" customWidth="1"/>
    <col min="14606" max="14606" width="15.77734375" style="193" customWidth="1"/>
    <col min="14607" max="14611" width="11.77734375" style="193" customWidth="1"/>
    <col min="14612" max="14614" width="15.77734375" style="193" customWidth="1"/>
    <col min="14615" max="14615" width="17.44140625" style="193" customWidth="1"/>
    <col min="14616" max="14848" width="8.77734375" style="193"/>
    <col min="14849" max="14849" width="43.77734375" style="193" customWidth="1"/>
    <col min="14850" max="14850" width="15.21875" style="193" customWidth="1"/>
    <col min="14851" max="14852" width="11.77734375" style="193" customWidth="1"/>
    <col min="14853" max="14853" width="13.5546875" style="193" customWidth="1"/>
    <col min="14854" max="14856" width="11.77734375" style="193" customWidth="1"/>
    <col min="14857" max="14857" width="15.21875" style="193" customWidth="1"/>
    <col min="14858" max="14859" width="11.77734375" style="193" customWidth="1"/>
    <col min="14860" max="14860" width="14.77734375" style="193" customWidth="1"/>
    <col min="14861" max="14861" width="11.77734375" style="193" customWidth="1"/>
    <col min="14862" max="14862" width="15.77734375" style="193" customWidth="1"/>
    <col min="14863" max="14867" width="11.77734375" style="193" customWidth="1"/>
    <col min="14868" max="14870" width="15.77734375" style="193" customWidth="1"/>
    <col min="14871" max="14871" width="17.44140625" style="193" customWidth="1"/>
    <col min="14872" max="15104" width="8.77734375" style="193"/>
    <col min="15105" max="15105" width="43.77734375" style="193" customWidth="1"/>
    <col min="15106" max="15106" width="15.21875" style="193" customWidth="1"/>
    <col min="15107" max="15108" width="11.77734375" style="193" customWidth="1"/>
    <col min="15109" max="15109" width="13.5546875" style="193" customWidth="1"/>
    <col min="15110" max="15112" width="11.77734375" style="193" customWidth="1"/>
    <col min="15113" max="15113" width="15.21875" style="193" customWidth="1"/>
    <col min="15114" max="15115" width="11.77734375" style="193" customWidth="1"/>
    <col min="15116" max="15116" width="14.77734375" style="193" customWidth="1"/>
    <col min="15117" max="15117" width="11.77734375" style="193" customWidth="1"/>
    <col min="15118" max="15118" width="15.77734375" style="193" customWidth="1"/>
    <col min="15119" max="15123" width="11.77734375" style="193" customWidth="1"/>
    <col min="15124" max="15126" width="15.77734375" style="193" customWidth="1"/>
    <col min="15127" max="15127" width="17.44140625" style="193" customWidth="1"/>
    <col min="15128" max="15360" width="8.77734375" style="193"/>
    <col min="15361" max="15361" width="43.77734375" style="193" customWidth="1"/>
    <col min="15362" max="15362" width="15.21875" style="193" customWidth="1"/>
    <col min="15363" max="15364" width="11.77734375" style="193" customWidth="1"/>
    <col min="15365" max="15365" width="13.5546875" style="193" customWidth="1"/>
    <col min="15366" max="15368" width="11.77734375" style="193" customWidth="1"/>
    <col min="15369" max="15369" width="15.21875" style="193" customWidth="1"/>
    <col min="15370" max="15371" width="11.77734375" style="193" customWidth="1"/>
    <col min="15372" max="15372" width="14.77734375" style="193" customWidth="1"/>
    <col min="15373" max="15373" width="11.77734375" style="193" customWidth="1"/>
    <col min="15374" max="15374" width="15.77734375" style="193" customWidth="1"/>
    <col min="15375" max="15379" width="11.77734375" style="193" customWidth="1"/>
    <col min="15380" max="15382" width="15.77734375" style="193" customWidth="1"/>
    <col min="15383" max="15383" width="17.44140625" style="193" customWidth="1"/>
    <col min="15384" max="15616" width="8.77734375" style="193"/>
    <col min="15617" max="15617" width="43.77734375" style="193" customWidth="1"/>
    <col min="15618" max="15618" width="15.21875" style="193" customWidth="1"/>
    <col min="15619" max="15620" width="11.77734375" style="193" customWidth="1"/>
    <col min="15621" max="15621" width="13.5546875" style="193" customWidth="1"/>
    <col min="15622" max="15624" width="11.77734375" style="193" customWidth="1"/>
    <col min="15625" max="15625" width="15.21875" style="193" customWidth="1"/>
    <col min="15626" max="15627" width="11.77734375" style="193" customWidth="1"/>
    <col min="15628" max="15628" width="14.77734375" style="193" customWidth="1"/>
    <col min="15629" max="15629" width="11.77734375" style="193" customWidth="1"/>
    <col min="15630" max="15630" width="15.77734375" style="193" customWidth="1"/>
    <col min="15631" max="15635" width="11.77734375" style="193" customWidth="1"/>
    <col min="15636" max="15638" width="15.77734375" style="193" customWidth="1"/>
    <col min="15639" max="15639" width="17.44140625" style="193" customWidth="1"/>
    <col min="15640" max="15872" width="8.77734375" style="193"/>
    <col min="15873" max="15873" width="43.77734375" style="193" customWidth="1"/>
    <col min="15874" max="15874" width="15.21875" style="193" customWidth="1"/>
    <col min="15875" max="15876" width="11.77734375" style="193" customWidth="1"/>
    <col min="15877" max="15877" width="13.5546875" style="193" customWidth="1"/>
    <col min="15878" max="15880" width="11.77734375" style="193" customWidth="1"/>
    <col min="15881" max="15881" width="15.21875" style="193" customWidth="1"/>
    <col min="15882" max="15883" width="11.77734375" style="193" customWidth="1"/>
    <col min="15884" max="15884" width="14.77734375" style="193" customWidth="1"/>
    <col min="15885" max="15885" width="11.77734375" style="193" customWidth="1"/>
    <col min="15886" max="15886" width="15.77734375" style="193" customWidth="1"/>
    <col min="15887" max="15891" width="11.77734375" style="193" customWidth="1"/>
    <col min="15892" max="15894" width="15.77734375" style="193" customWidth="1"/>
    <col min="15895" max="15895" width="17.44140625" style="193" customWidth="1"/>
    <col min="15896" max="16128" width="8.77734375" style="193"/>
    <col min="16129" max="16129" width="43.77734375" style="193" customWidth="1"/>
    <col min="16130" max="16130" width="15.21875" style="193" customWidth="1"/>
    <col min="16131" max="16132" width="11.77734375" style="193" customWidth="1"/>
    <col min="16133" max="16133" width="13.5546875" style="193" customWidth="1"/>
    <col min="16134" max="16136" width="11.77734375" style="193" customWidth="1"/>
    <col min="16137" max="16137" width="15.21875" style="193" customWidth="1"/>
    <col min="16138" max="16139" width="11.77734375" style="193" customWidth="1"/>
    <col min="16140" max="16140" width="14.77734375" style="193" customWidth="1"/>
    <col min="16141" max="16141" width="11.77734375" style="193" customWidth="1"/>
    <col min="16142" max="16142" width="15.77734375" style="193" customWidth="1"/>
    <col min="16143" max="16147" width="11.77734375" style="193" customWidth="1"/>
    <col min="16148" max="16150" width="15.77734375" style="193" customWidth="1"/>
    <col min="16151" max="16151" width="17.44140625" style="193" customWidth="1"/>
    <col min="16152" max="16384" width="8.77734375" style="193"/>
  </cols>
  <sheetData>
    <row r="1" spans="1:20">
      <c r="A1" s="188" t="s">
        <v>101</v>
      </c>
      <c r="B1" s="188"/>
      <c r="C1" s="188"/>
      <c r="G1" s="471" t="s">
        <v>102</v>
      </c>
    </row>
    <row r="2" spans="1:20">
      <c r="A2" s="194"/>
      <c r="B2" s="195"/>
      <c r="C2" s="195"/>
    </row>
    <row r="3" spans="1:20">
      <c r="A3" s="188" t="s">
        <v>103</v>
      </c>
      <c r="C3" s="198" t="s">
        <v>104</v>
      </c>
      <c r="F3" s="196"/>
      <c r="G3" s="388"/>
    </row>
    <row r="4" spans="1:20">
      <c r="A4" s="188" t="s">
        <v>105</v>
      </c>
      <c r="C4" s="198" t="s">
        <v>106</v>
      </c>
      <c r="F4" s="199"/>
      <c r="G4" s="388"/>
    </row>
    <row r="5" spans="1:20">
      <c r="A5" s="188" t="s">
        <v>107</v>
      </c>
      <c r="C5" s="22">
        <v>2023</v>
      </c>
      <c r="G5" s="388"/>
    </row>
    <row r="6" spans="1:20">
      <c r="A6" s="194"/>
      <c r="B6" s="195"/>
      <c r="C6" s="195"/>
    </row>
    <row r="7" spans="1:20">
      <c r="A7" s="188" t="s">
        <v>619</v>
      </c>
      <c r="B7" s="188"/>
      <c r="C7" s="188"/>
    </row>
    <row r="8" spans="1:20">
      <c r="A8" s="389" t="s">
        <v>620</v>
      </c>
      <c r="C8" s="188"/>
    </row>
    <row r="9" spans="1:20">
      <c r="A9" s="194"/>
      <c r="B9" s="188"/>
      <c r="C9" s="188"/>
    </row>
    <row r="10" spans="1:20">
      <c r="A10" s="390"/>
      <c r="B10" s="391"/>
      <c r="C10" s="391"/>
      <c r="D10" s="392"/>
      <c r="E10" s="392"/>
      <c r="F10" s="392"/>
      <c r="G10" s="392"/>
      <c r="H10" s="196"/>
      <c r="I10" s="393"/>
    </row>
    <row r="11" spans="1:20">
      <c r="A11" s="188" t="s">
        <v>621</v>
      </c>
      <c r="B11" s="392"/>
      <c r="C11" s="392"/>
      <c r="D11" s="392"/>
      <c r="E11" s="392"/>
      <c r="F11" s="392"/>
      <c r="G11" s="392"/>
      <c r="H11" s="196"/>
      <c r="I11" s="393"/>
    </row>
    <row r="12" spans="1:20">
      <c r="A12" s="392"/>
      <c r="B12" s="392"/>
      <c r="C12" s="392"/>
      <c r="D12" s="392"/>
      <c r="E12" s="392"/>
      <c r="F12" s="392"/>
      <c r="G12" s="392"/>
      <c r="H12" s="196"/>
      <c r="I12" s="393"/>
      <c r="O12" s="19"/>
      <c r="P12" s="19"/>
    </row>
    <row r="13" spans="1:20" s="194" customFormat="1" ht="81.599999999999994" customHeight="1">
      <c r="A13" s="672" t="s">
        <v>622</v>
      </c>
      <c r="B13" s="673" t="s">
        <v>623</v>
      </c>
      <c r="C13" s="673" t="s">
        <v>446</v>
      </c>
      <c r="D13" s="423" t="s">
        <v>624</v>
      </c>
      <c r="E13" s="661" t="s">
        <v>625</v>
      </c>
      <c r="F13" s="662"/>
      <c r="G13" s="663"/>
      <c r="H13" s="423" t="s">
        <v>626</v>
      </c>
      <c r="I13" s="426" t="s">
        <v>682</v>
      </c>
      <c r="J13" s="426" t="s">
        <v>683</v>
      </c>
      <c r="K13" s="426" t="s">
        <v>684</v>
      </c>
      <c r="L13" s="426" t="s">
        <v>685</v>
      </c>
      <c r="M13" s="426" t="s">
        <v>686</v>
      </c>
      <c r="N13" s="661" t="s">
        <v>627</v>
      </c>
      <c r="O13" s="662"/>
      <c r="P13" s="663"/>
      <c r="Q13" s="423" t="s">
        <v>628</v>
      </c>
      <c r="R13" s="423" t="s">
        <v>629</v>
      </c>
      <c r="S13" s="423" t="s">
        <v>630</v>
      </c>
      <c r="T13" s="423" t="s">
        <v>631</v>
      </c>
    </row>
    <row r="14" spans="1:20" ht="38.549999999999997" customHeight="1">
      <c r="A14" s="672"/>
      <c r="B14" s="674"/>
      <c r="C14" s="674"/>
      <c r="D14" s="424" t="s">
        <v>123</v>
      </c>
      <c r="E14" s="425" t="s">
        <v>632</v>
      </c>
      <c r="F14" s="425" t="s">
        <v>633</v>
      </c>
      <c r="G14" s="425" t="s">
        <v>634</v>
      </c>
      <c r="H14" s="424" t="s">
        <v>635</v>
      </c>
      <c r="I14" s="424"/>
      <c r="J14" s="424"/>
      <c r="K14" s="424"/>
      <c r="L14" s="424"/>
      <c r="M14" s="424"/>
      <c r="N14" s="425" t="s">
        <v>636</v>
      </c>
      <c r="O14" s="425" t="s">
        <v>637</v>
      </c>
      <c r="P14" s="425" t="s">
        <v>638</v>
      </c>
      <c r="Q14" s="424" t="s">
        <v>639</v>
      </c>
      <c r="R14" s="424" t="s">
        <v>248</v>
      </c>
      <c r="S14" s="424" t="s">
        <v>640</v>
      </c>
      <c r="T14" s="425"/>
    </row>
    <row r="15" spans="1:20" s="194" customFormat="1" ht="12" customHeight="1">
      <c r="A15" s="397">
        <v>2021</v>
      </c>
      <c r="B15" s="398"/>
      <c r="C15" s="398"/>
      <c r="D15" s="399"/>
      <c r="E15" s="399"/>
      <c r="F15" s="399"/>
      <c r="G15" s="399"/>
      <c r="H15" s="399">
        <f>SUM(E15:G15)</f>
        <v>0</v>
      </c>
      <c r="I15" s="399"/>
      <c r="J15" s="399"/>
      <c r="K15" s="399"/>
      <c r="L15" s="399"/>
      <c r="M15" s="399"/>
      <c r="N15" s="399"/>
      <c r="O15" s="399"/>
      <c r="P15" s="399"/>
      <c r="Q15" s="399">
        <f>SUM(N15:P15)</f>
        <v>0</v>
      </c>
      <c r="R15" s="399"/>
      <c r="S15" s="399">
        <f>+D15-H15-Q15-R15</f>
        <v>0</v>
      </c>
      <c r="T15" s="396"/>
    </row>
    <row r="16" spans="1:20" s="194" customFormat="1" ht="12.75" customHeight="1">
      <c r="A16" s="397">
        <v>2022</v>
      </c>
      <c r="B16" s="398"/>
      <c r="C16" s="398"/>
      <c r="D16" s="399"/>
      <c r="E16" s="400"/>
      <c r="F16" s="399"/>
      <c r="G16" s="399"/>
      <c r="H16" s="399">
        <f>SUM(E16:G16)</f>
        <v>0</v>
      </c>
      <c r="I16" s="399"/>
      <c r="J16" s="399"/>
      <c r="K16" s="399"/>
      <c r="L16" s="399"/>
      <c r="M16" s="399"/>
      <c r="N16" s="400"/>
      <c r="O16" s="399"/>
      <c r="P16" s="399"/>
      <c r="Q16" s="399">
        <f>SUM(N16:P16)</f>
        <v>0</v>
      </c>
      <c r="R16" s="399"/>
      <c r="S16" s="399">
        <f>+D16-H16-Q16</f>
        <v>0</v>
      </c>
      <c r="T16" s="396"/>
    </row>
    <row r="17" spans="1:23" s="194" customFormat="1" ht="12" customHeight="1">
      <c r="A17" s="397">
        <v>2023</v>
      </c>
      <c r="B17" s="398"/>
      <c r="C17" s="398"/>
      <c r="D17" s="399"/>
      <c r="E17" s="400"/>
      <c r="F17" s="400"/>
      <c r="G17" s="399"/>
      <c r="H17" s="399">
        <f>SUM(E17:G17)</f>
        <v>0</v>
      </c>
      <c r="I17" s="399"/>
      <c r="J17" s="399"/>
      <c r="K17" s="399"/>
      <c r="L17" s="399"/>
      <c r="M17" s="399"/>
      <c r="N17" s="400"/>
      <c r="O17" s="400"/>
      <c r="P17" s="399"/>
      <c r="Q17" s="399">
        <f>SUM(N17:P17)</f>
        <v>0</v>
      </c>
      <c r="R17" s="399"/>
      <c r="S17" s="399">
        <f>+D17-H17-Q17</f>
        <v>0</v>
      </c>
      <c r="T17" s="396"/>
    </row>
    <row r="18" spans="1:23" s="194" customFormat="1" ht="12" customHeight="1">
      <c r="A18" s="57"/>
      <c r="B18" s="398"/>
      <c r="C18" s="398"/>
      <c r="D18" s="399"/>
      <c r="E18" s="399"/>
      <c r="F18" s="399"/>
      <c r="G18" s="399"/>
      <c r="H18" s="399">
        <f>SUM(E18:G18)</f>
        <v>0</v>
      </c>
      <c r="I18" s="399"/>
      <c r="J18" s="399"/>
      <c r="K18" s="399"/>
      <c r="L18" s="399"/>
      <c r="M18" s="399"/>
      <c r="N18" s="399"/>
      <c r="O18" s="399"/>
      <c r="P18" s="399"/>
      <c r="Q18" s="399">
        <f>SUM(N18:P18)</f>
        <v>0</v>
      </c>
      <c r="R18" s="399"/>
      <c r="S18" s="399">
        <f>+D18-H18-Q18</f>
        <v>0</v>
      </c>
      <c r="T18" s="396"/>
    </row>
    <row r="19" spans="1:23" s="194" customFormat="1" ht="12" customHeight="1">
      <c r="A19" s="401" t="s">
        <v>641</v>
      </c>
      <c r="B19" s="398"/>
      <c r="C19" s="398"/>
      <c r="D19" s="402">
        <f>SUM(D15:D18)</f>
        <v>0</v>
      </c>
      <c r="E19" s="402">
        <f t="shared" ref="E19:H19" si="0">SUM(E15:E18)</f>
        <v>0</v>
      </c>
      <c r="F19" s="402">
        <f t="shared" si="0"/>
        <v>0</v>
      </c>
      <c r="G19" s="402">
        <f t="shared" si="0"/>
        <v>0</v>
      </c>
      <c r="H19" s="402">
        <f t="shared" si="0"/>
        <v>0</v>
      </c>
      <c r="I19" s="402"/>
      <c r="J19" s="402"/>
      <c r="K19" s="402"/>
      <c r="L19" s="402"/>
      <c r="M19" s="402"/>
      <c r="N19" s="402">
        <f t="shared" ref="N19:S19" si="1">SUM(N15:N18)</f>
        <v>0</v>
      </c>
      <c r="O19" s="402">
        <f t="shared" si="1"/>
        <v>0</v>
      </c>
      <c r="P19" s="402">
        <f t="shared" si="1"/>
        <v>0</v>
      </c>
      <c r="Q19" s="402">
        <f t="shared" si="1"/>
        <v>0</v>
      </c>
      <c r="R19" s="402">
        <f t="shared" si="1"/>
        <v>0</v>
      </c>
      <c r="S19" s="402">
        <f t="shared" si="1"/>
        <v>0</v>
      </c>
      <c r="T19" s="427"/>
    </row>
    <row r="20" spans="1:23" s="194" customFormat="1" ht="12" customHeight="1">
      <c r="A20" s="668"/>
      <c r="B20" s="668"/>
      <c r="C20" s="668"/>
      <c r="D20" s="668"/>
      <c r="E20" s="668"/>
      <c r="F20" s="668"/>
      <c r="G20" s="404"/>
      <c r="H20" s="405"/>
      <c r="L20" s="196"/>
      <c r="O20" s="406"/>
    </row>
    <row r="21" spans="1:23" s="194" customFormat="1" ht="12" customHeight="1">
      <c r="A21" s="668"/>
      <c r="B21" s="668"/>
      <c r="C21" s="668"/>
      <c r="D21" s="668"/>
      <c r="E21" s="668"/>
      <c r="F21" s="668"/>
      <c r="G21" s="404"/>
      <c r="H21" s="405"/>
      <c r="I21" s="196"/>
      <c r="L21" s="407"/>
    </row>
    <row r="22" spans="1:23" s="194" customFormat="1" ht="12" customHeight="1">
      <c r="A22" s="668"/>
      <c r="B22" s="668"/>
      <c r="C22" s="668"/>
      <c r="D22" s="668"/>
      <c r="E22" s="668"/>
      <c r="F22" s="668"/>
      <c r="G22" s="404"/>
      <c r="H22" s="405"/>
      <c r="I22" s="196"/>
    </row>
    <row r="23" spans="1:23" s="194" customFormat="1" ht="14.25" customHeight="1">
      <c r="A23" s="669" t="s">
        <v>642</v>
      </c>
      <c r="B23" s="669"/>
      <c r="C23" s="669"/>
      <c r="D23" s="669"/>
      <c r="E23" s="669"/>
      <c r="F23" s="669"/>
      <c r="G23" s="404"/>
      <c r="H23" s="405"/>
      <c r="I23" s="196"/>
    </row>
    <row r="24" spans="1:23" s="194" customFormat="1" ht="14.25" customHeight="1">
      <c r="A24" s="403"/>
      <c r="B24" s="403"/>
      <c r="C24" s="403"/>
      <c r="D24" s="403"/>
      <c r="E24" s="403"/>
      <c r="F24" s="403"/>
      <c r="G24" s="404"/>
      <c r="H24" s="670"/>
      <c r="I24" s="670"/>
      <c r="J24" s="670"/>
    </row>
    <row r="25" spans="1:23" s="194" customFormat="1" ht="14.25" customHeight="1">
      <c r="A25" s="403"/>
      <c r="B25" s="403"/>
      <c r="C25" s="403"/>
      <c r="D25" s="403"/>
      <c r="E25" s="403"/>
      <c r="F25" s="403"/>
      <c r="G25" s="404"/>
      <c r="H25" s="405"/>
    </row>
    <row r="26" spans="1:23" s="194" customFormat="1" ht="102">
      <c r="A26" s="667" t="s">
        <v>643</v>
      </c>
      <c r="B26" s="394" t="s">
        <v>644</v>
      </c>
      <c r="C26" s="667" t="s">
        <v>645</v>
      </c>
      <c r="D26" s="667"/>
      <c r="E26" s="667"/>
      <c r="F26" s="667"/>
      <c r="G26" s="667"/>
      <c r="H26" s="394" t="s">
        <v>646</v>
      </c>
      <c r="I26" s="667" t="s">
        <v>647</v>
      </c>
      <c r="J26" s="667"/>
      <c r="K26" s="667"/>
      <c r="L26" s="667"/>
      <c r="M26" s="667"/>
      <c r="N26" s="394" t="s">
        <v>648</v>
      </c>
      <c r="O26" s="667" t="s">
        <v>649</v>
      </c>
      <c r="P26" s="667"/>
      <c r="Q26" s="667"/>
      <c r="R26" s="667"/>
      <c r="S26" s="667"/>
      <c r="T26" s="394" t="s">
        <v>650</v>
      </c>
      <c r="U26" s="394" t="s">
        <v>651</v>
      </c>
      <c r="V26" s="667" t="s">
        <v>631</v>
      </c>
      <c r="W26" s="667"/>
    </row>
    <row r="27" spans="1:23" s="194" customFormat="1" ht="20.399999999999999">
      <c r="A27" s="667"/>
      <c r="B27" s="395" t="s">
        <v>123</v>
      </c>
      <c r="C27" s="408" t="s">
        <v>652</v>
      </c>
      <c r="D27" s="409" t="s">
        <v>653</v>
      </c>
      <c r="E27" s="409" t="s">
        <v>654</v>
      </c>
      <c r="F27" s="409" t="s">
        <v>655</v>
      </c>
      <c r="G27" s="409" t="s">
        <v>656</v>
      </c>
      <c r="H27" s="395" t="s">
        <v>657</v>
      </c>
      <c r="I27" s="408" t="s">
        <v>658</v>
      </c>
      <c r="J27" s="408" t="s">
        <v>659</v>
      </c>
      <c r="K27" s="408" t="s">
        <v>660</v>
      </c>
      <c r="L27" s="408" t="s">
        <v>661</v>
      </c>
      <c r="M27" s="408" t="s">
        <v>662</v>
      </c>
      <c r="N27" s="395" t="s">
        <v>663</v>
      </c>
      <c r="O27" s="409" t="s">
        <v>664</v>
      </c>
      <c r="P27" s="409" t="s">
        <v>665</v>
      </c>
      <c r="Q27" s="409" t="s">
        <v>666</v>
      </c>
      <c r="R27" s="409" t="s">
        <v>667</v>
      </c>
      <c r="S27" s="409" t="s">
        <v>668</v>
      </c>
      <c r="T27" s="395" t="s">
        <v>669</v>
      </c>
      <c r="U27" s="395" t="s">
        <v>670</v>
      </c>
      <c r="V27" s="667"/>
      <c r="W27" s="667"/>
    </row>
    <row r="28" spans="1:23" s="194" customFormat="1" ht="11.4">
      <c r="A28" s="410">
        <v>2019</v>
      </c>
      <c r="B28" s="411"/>
      <c r="C28" s="412"/>
      <c r="D28" s="400"/>
      <c r="E28" s="400"/>
      <c r="F28" s="400"/>
      <c r="G28" s="400"/>
      <c r="H28" s="413">
        <f>+B28-C28-D28-E28-F28-G28</f>
        <v>0</v>
      </c>
      <c r="I28" s="414"/>
      <c r="J28" s="399"/>
      <c r="K28" s="399"/>
      <c r="L28" s="399"/>
      <c r="M28" s="399"/>
      <c r="N28" s="399">
        <f>+H28-I28-J28-K28-L28-M28</f>
        <v>0</v>
      </c>
      <c r="O28" s="415"/>
      <c r="P28" s="416"/>
      <c r="Q28" s="416"/>
      <c r="R28" s="416"/>
      <c r="S28" s="416"/>
      <c r="T28" s="399"/>
      <c r="U28" s="399">
        <f>+N28-O28-P28-Q28-R28-S28-T28</f>
        <v>0</v>
      </c>
      <c r="V28" s="671"/>
      <c r="W28" s="671"/>
    </row>
    <row r="29" spans="1:23" s="194" customFormat="1" ht="11.4">
      <c r="A29" s="410">
        <v>2020</v>
      </c>
      <c r="B29" s="411"/>
      <c r="C29" s="400"/>
      <c r="D29" s="407"/>
      <c r="E29" s="400"/>
      <c r="F29" s="400"/>
      <c r="G29" s="400"/>
      <c r="H29" s="413">
        <f>+B29-C29-D29-E29-F29-G29</f>
        <v>0</v>
      </c>
      <c r="I29" s="400"/>
      <c r="J29" s="417"/>
      <c r="K29" s="416"/>
      <c r="L29" s="416"/>
      <c r="M29" s="416"/>
      <c r="N29" s="399">
        <f>+H29-I29-J29-K29-L29-M29</f>
        <v>0</v>
      </c>
      <c r="O29" s="400"/>
      <c r="P29" s="417"/>
      <c r="Q29" s="416"/>
      <c r="R29" s="416"/>
      <c r="S29" s="416"/>
      <c r="T29" s="399"/>
      <c r="U29" s="399">
        <f>+N29-O29-P29-Q29-R29-S29-T29</f>
        <v>0</v>
      </c>
      <c r="V29" s="671"/>
      <c r="W29" s="671"/>
    </row>
    <row r="30" spans="1:23" s="194" customFormat="1" ht="12" customHeight="1">
      <c r="A30" s="410">
        <v>2021</v>
      </c>
      <c r="B30" s="411"/>
      <c r="C30" s="400"/>
      <c r="D30" s="400"/>
      <c r="E30" s="407"/>
      <c r="F30" s="400"/>
      <c r="G30" s="400"/>
      <c r="H30" s="413">
        <f>+B30-C30-D30-E30-F30-G30</f>
        <v>0</v>
      </c>
      <c r="I30" s="400"/>
      <c r="J30" s="400"/>
      <c r="K30" s="417"/>
      <c r="L30" s="416"/>
      <c r="M30" s="416"/>
      <c r="N30" s="399">
        <f>+H30-I30-J30-K30-L30-M30</f>
        <v>0</v>
      </c>
      <c r="O30" s="400"/>
      <c r="P30" s="400"/>
      <c r="Q30" s="417"/>
      <c r="R30" s="416"/>
      <c r="S30" s="416"/>
      <c r="T30" s="399"/>
      <c r="U30" s="399">
        <f>+N30-O30-P30-Q30-R30-S30-T30</f>
        <v>0</v>
      </c>
      <c r="V30" s="671"/>
      <c r="W30" s="671"/>
    </row>
    <row r="31" spans="1:23" s="194" customFormat="1" ht="11.4">
      <c r="A31" s="410">
        <v>2022</v>
      </c>
      <c r="B31" s="411"/>
      <c r="C31" s="400"/>
      <c r="D31" s="400"/>
      <c r="E31" s="400"/>
      <c r="F31" s="407"/>
      <c r="G31" s="400"/>
      <c r="H31" s="413">
        <f>+B31-C31-D31-E31-F31-G31</f>
        <v>0</v>
      </c>
      <c r="I31" s="400"/>
      <c r="J31" s="400"/>
      <c r="K31" s="400"/>
      <c r="L31" s="417"/>
      <c r="M31" s="416"/>
      <c r="N31" s="399">
        <f>+H31-I31-J31-K31-L31-M31</f>
        <v>0</v>
      </c>
      <c r="O31" s="400"/>
      <c r="P31" s="400"/>
      <c r="Q31" s="400"/>
      <c r="R31" s="417"/>
      <c r="S31" s="416"/>
      <c r="T31" s="399"/>
      <c r="U31" s="399">
        <f>+N31-O31-P31-Q31-R31-S31-T31</f>
        <v>0</v>
      </c>
      <c r="V31" s="671"/>
      <c r="W31" s="671"/>
    </row>
    <row r="32" spans="1:23" s="194" customFormat="1" ht="11.4">
      <c r="A32" s="410">
        <v>2023</v>
      </c>
      <c r="B32" s="411"/>
      <c r="C32" s="400"/>
      <c r="D32" s="400"/>
      <c r="E32" s="400"/>
      <c r="F32" s="400"/>
      <c r="G32" s="418"/>
      <c r="H32" s="413">
        <f>+B32-C32-D32-E32-F32-G32</f>
        <v>0</v>
      </c>
      <c r="I32" s="400"/>
      <c r="J32" s="400"/>
      <c r="K32" s="400"/>
      <c r="L32" s="400"/>
      <c r="M32" s="419"/>
      <c r="N32" s="399">
        <f>+H32-I32-J32-K32-L32-M32</f>
        <v>0</v>
      </c>
      <c r="O32" s="400"/>
      <c r="P32" s="400"/>
      <c r="Q32" s="400"/>
      <c r="R32" s="400"/>
      <c r="S32" s="419"/>
      <c r="T32" s="399"/>
      <c r="U32" s="399">
        <f>+N32-O32-P32-Q32-R32-S32-T32</f>
        <v>0</v>
      </c>
      <c r="V32" s="671"/>
      <c r="W32" s="671"/>
    </row>
    <row r="33" spans="1:23" s="194" customFormat="1" ht="11.4">
      <c r="A33" s="401" t="s">
        <v>641</v>
      </c>
      <c r="B33" s="402">
        <f t="shared" ref="B33:U33" si="2">SUM(B28:B32)</f>
        <v>0</v>
      </c>
      <c r="C33" s="402">
        <f t="shared" si="2"/>
        <v>0</v>
      </c>
      <c r="D33" s="402">
        <f t="shared" si="2"/>
        <v>0</v>
      </c>
      <c r="E33" s="402">
        <f t="shared" si="2"/>
        <v>0</v>
      </c>
      <c r="F33" s="402">
        <f t="shared" si="2"/>
        <v>0</v>
      </c>
      <c r="G33" s="402">
        <f t="shared" si="2"/>
        <v>0</v>
      </c>
      <c r="H33" s="402">
        <f t="shared" si="2"/>
        <v>0</v>
      </c>
      <c r="I33" s="420">
        <f t="shared" si="2"/>
        <v>0</v>
      </c>
      <c r="J33" s="420">
        <f t="shared" si="2"/>
        <v>0</v>
      </c>
      <c r="K33" s="420">
        <f t="shared" si="2"/>
        <v>0</v>
      </c>
      <c r="L33" s="420">
        <f t="shared" si="2"/>
        <v>0</v>
      </c>
      <c r="M33" s="402">
        <f t="shared" si="2"/>
        <v>0</v>
      </c>
      <c r="N33" s="402">
        <f t="shared" si="2"/>
        <v>0</v>
      </c>
      <c r="O33" s="420">
        <f t="shared" si="2"/>
        <v>0</v>
      </c>
      <c r="P33" s="420">
        <f t="shared" si="2"/>
        <v>0</v>
      </c>
      <c r="Q33" s="420">
        <f t="shared" si="2"/>
        <v>0</v>
      </c>
      <c r="R33" s="420">
        <f t="shared" si="2"/>
        <v>0</v>
      </c>
      <c r="S33" s="420">
        <f t="shared" si="2"/>
        <v>0</v>
      </c>
      <c r="T33" s="402">
        <f t="shared" si="2"/>
        <v>0</v>
      </c>
      <c r="U33" s="402">
        <f t="shared" si="2"/>
        <v>0</v>
      </c>
      <c r="W33" s="407"/>
    </row>
    <row r="34" spans="1:23" s="194" customFormat="1" ht="12">
      <c r="A34" s="403"/>
      <c r="B34" s="403"/>
      <c r="C34" s="403"/>
      <c r="D34" s="403"/>
      <c r="E34" s="403"/>
      <c r="F34" s="403"/>
      <c r="G34" s="404"/>
      <c r="H34" s="405"/>
    </row>
    <row r="35" spans="1:23" s="194" customFormat="1" ht="12">
      <c r="A35" s="421"/>
      <c r="B35" s="421"/>
      <c r="C35" s="421"/>
      <c r="D35" s="421"/>
      <c r="E35" s="421"/>
      <c r="F35" s="421"/>
      <c r="G35" s="422"/>
    </row>
    <row r="36" spans="1:23" s="194" customFormat="1" ht="12" customHeight="1">
      <c r="A36" s="658" t="s">
        <v>200</v>
      </c>
      <c r="B36" s="659"/>
      <c r="C36" s="659"/>
      <c r="D36" s="659"/>
      <c r="E36" s="659"/>
      <c r="F36" s="659"/>
      <c r="G36" s="659"/>
      <c r="H36" s="659"/>
      <c r="I36" s="660"/>
    </row>
    <row r="37" spans="1:23" s="194" customFormat="1" ht="18" customHeight="1">
      <c r="A37" s="495" t="s">
        <v>671</v>
      </c>
      <c r="B37" s="496"/>
      <c r="C37" s="496"/>
      <c r="D37" s="496"/>
      <c r="E37" s="496"/>
      <c r="F37" s="496"/>
      <c r="G37" s="496"/>
      <c r="H37" s="496"/>
      <c r="I37" s="497"/>
    </row>
    <row r="38" spans="1:23" s="194" customFormat="1" ht="82.95" customHeight="1">
      <c r="A38" s="664" t="s">
        <v>672</v>
      </c>
      <c r="B38" s="665"/>
      <c r="C38" s="665"/>
      <c r="D38" s="665"/>
      <c r="E38" s="665"/>
      <c r="F38" s="665"/>
      <c r="G38" s="665"/>
      <c r="H38" s="665"/>
      <c r="I38" s="666"/>
    </row>
    <row r="39" spans="1:23" s="194" customFormat="1" ht="25.5" customHeight="1">
      <c r="A39" s="498" t="s">
        <v>673</v>
      </c>
      <c r="B39" s="499"/>
      <c r="C39" s="499"/>
      <c r="D39" s="499"/>
      <c r="E39" s="499"/>
      <c r="F39" s="499"/>
      <c r="G39" s="499"/>
      <c r="H39" s="499"/>
      <c r="I39" s="500"/>
    </row>
    <row r="40" spans="1:23" s="194" customFormat="1" ht="57.6" customHeight="1">
      <c r="A40" s="498" t="s">
        <v>674</v>
      </c>
      <c r="B40" s="499"/>
      <c r="C40" s="499"/>
      <c r="D40" s="499"/>
      <c r="E40" s="499"/>
      <c r="F40" s="499"/>
      <c r="G40" s="499"/>
      <c r="H40" s="499"/>
      <c r="I40" s="500"/>
    </row>
    <row r="41" spans="1:23" s="194" customFormat="1" ht="25.5" customHeight="1">
      <c r="A41" s="498" t="s">
        <v>675</v>
      </c>
      <c r="B41" s="499"/>
      <c r="C41" s="499"/>
      <c r="D41" s="499"/>
      <c r="E41" s="499"/>
      <c r="F41" s="499"/>
      <c r="G41" s="499"/>
      <c r="H41" s="499"/>
      <c r="I41" s="500"/>
    </row>
    <row r="42" spans="1:23" s="194" customFormat="1" ht="25.5" customHeight="1">
      <c r="A42" s="664" t="s">
        <v>676</v>
      </c>
      <c r="B42" s="665"/>
      <c r="C42" s="665"/>
      <c r="D42" s="665"/>
      <c r="E42" s="665"/>
      <c r="F42" s="665"/>
      <c r="G42" s="665"/>
      <c r="H42" s="665"/>
      <c r="I42" s="666"/>
    </row>
    <row r="43" spans="1:23" s="194" customFormat="1" ht="25.5" customHeight="1">
      <c r="A43" s="664" t="s">
        <v>677</v>
      </c>
      <c r="B43" s="665"/>
      <c r="C43" s="665"/>
      <c r="D43" s="665"/>
      <c r="E43" s="665"/>
      <c r="F43" s="665"/>
      <c r="G43" s="665"/>
      <c r="H43" s="665"/>
      <c r="I43" s="666"/>
    </row>
    <row r="44" spans="1:23" s="194" customFormat="1" ht="94.95" customHeight="1">
      <c r="A44" s="664" t="s">
        <v>678</v>
      </c>
      <c r="B44" s="665"/>
      <c r="C44" s="665"/>
      <c r="D44" s="665"/>
      <c r="E44" s="665"/>
      <c r="F44" s="665"/>
      <c r="G44" s="665"/>
      <c r="H44" s="665"/>
      <c r="I44" s="666"/>
    </row>
    <row r="45" spans="1:23" s="194" customFormat="1" ht="25.5" customHeight="1">
      <c r="A45" s="498" t="s">
        <v>679</v>
      </c>
      <c r="B45" s="499"/>
      <c r="C45" s="499"/>
      <c r="D45" s="499"/>
      <c r="E45" s="499"/>
      <c r="F45" s="499"/>
      <c r="G45" s="499"/>
      <c r="H45" s="499"/>
      <c r="I45" s="500"/>
    </row>
    <row r="46" spans="1:23" s="194" customFormat="1" ht="23.55" customHeight="1">
      <c r="A46" s="628" t="s">
        <v>680</v>
      </c>
      <c r="B46" s="629"/>
      <c r="C46" s="629"/>
      <c r="D46" s="629"/>
      <c r="E46" s="629"/>
      <c r="F46" s="629"/>
      <c r="G46" s="629"/>
      <c r="H46" s="629"/>
      <c r="I46" s="630"/>
    </row>
    <row r="47" spans="1:23" s="194" customFormat="1" ht="28.95" customHeight="1">
      <c r="A47" s="622" t="s">
        <v>681</v>
      </c>
      <c r="B47" s="623"/>
      <c r="C47" s="623"/>
      <c r="D47" s="623"/>
      <c r="E47" s="623"/>
      <c r="F47" s="623"/>
      <c r="G47" s="623"/>
      <c r="H47" s="623"/>
      <c r="I47" s="624"/>
    </row>
    <row r="48" spans="1:23">
      <c r="A48" s="61"/>
      <c r="B48" s="61"/>
      <c r="C48" s="61"/>
      <c r="D48" s="61"/>
      <c r="E48" s="61"/>
      <c r="F48" s="61"/>
      <c r="G48" s="61"/>
      <c r="H48" s="58"/>
      <c r="I48" s="58"/>
    </row>
    <row r="49" spans="1:9">
      <c r="A49" s="61"/>
      <c r="B49" s="61"/>
      <c r="C49" s="61"/>
      <c r="D49" s="61"/>
      <c r="E49" s="61"/>
      <c r="F49" s="61"/>
      <c r="G49" s="61"/>
      <c r="H49" s="58"/>
      <c r="I49" s="58"/>
    </row>
    <row r="50" spans="1:9">
      <c r="A50" s="61"/>
      <c r="B50" s="61"/>
      <c r="C50" s="61"/>
      <c r="D50" s="61"/>
      <c r="E50" s="61"/>
      <c r="F50" s="61"/>
      <c r="G50" s="61"/>
      <c r="H50" s="58"/>
      <c r="I50" s="58"/>
    </row>
    <row r="51" spans="1:9">
      <c r="A51" s="495" t="s">
        <v>140</v>
      </c>
      <c r="B51" s="496"/>
      <c r="C51" s="496"/>
      <c r="D51" s="496"/>
      <c r="E51" s="496"/>
      <c r="F51" s="496"/>
      <c r="G51" s="496"/>
      <c r="H51" s="496"/>
      <c r="I51" s="497"/>
    </row>
    <row r="52" spans="1:9">
      <c r="A52" s="498"/>
      <c r="B52" s="499"/>
      <c r="C52" s="499"/>
      <c r="D52" s="499"/>
      <c r="E52" s="499"/>
      <c r="F52" s="499"/>
      <c r="G52" s="499"/>
      <c r="H52" s="499"/>
      <c r="I52" s="500"/>
    </row>
    <row r="53" spans="1:9">
      <c r="A53" s="498"/>
      <c r="B53" s="499"/>
      <c r="C53" s="499"/>
      <c r="D53" s="499"/>
      <c r="E53" s="499"/>
      <c r="F53" s="499"/>
      <c r="G53" s="499"/>
      <c r="H53" s="499"/>
      <c r="I53" s="500"/>
    </row>
    <row r="54" spans="1:9">
      <c r="A54" s="501"/>
      <c r="B54" s="502"/>
      <c r="C54" s="502"/>
      <c r="D54" s="502"/>
      <c r="E54" s="502"/>
      <c r="F54" s="502"/>
      <c r="G54" s="502"/>
      <c r="H54" s="502"/>
      <c r="I54" s="503"/>
    </row>
  </sheetData>
  <mergeCells count="33">
    <mergeCell ref="C26:G26"/>
    <mergeCell ref="I26:M26"/>
    <mergeCell ref="A13:A14"/>
    <mergeCell ref="B13:B14"/>
    <mergeCell ref="C13:C14"/>
    <mergeCell ref="E13:G13"/>
    <mergeCell ref="A20:F20"/>
    <mergeCell ref="V26:W27"/>
    <mergeCell ref="V28:W28"/>
    <mergeCell ref="V29:W29"/>
    <mergeCell ref="V30:W30"/>
    <mergeCell ref="V31:W31"/>
    <mergeCell ref="V32:W32"/>
    <mergeCell ref="A36:I36"/>
    <mergeCell ref="A37:I37"/>
    <mergeCell ref="A38:I38"/>
    <mergeCell ref="A39:I39"/>
    <mergeCell ref="A47:I47"/>
    <mergeCell ref="A51:I54"/>
    <mergeCell ref="N13:P13"/>
    <mergeCell ref="A41:I41"/>
    <mergeCell ref="A42:I42"/>
    <mergeCell ref="A43:I43"/>
    <mergeCell ref="A44:I44"/>
    <mergeCell ref="A45:I45"/>
    <mergeCell ref="A46:I46"/>
    <mergeCell ref="A40:I40"/>
    <mergeCell ref="O26:S26"/>
    <mergeCell ref="A21:F21"/>
    <mergeCell ref="A22:F22"/>
    <mergeCell ref="A23:F23"/>
    <mergeCell ref="H24:J24"/>
    <mergeCell ref="A26:A27"/>
  </mergeCells>
  <hyperlinks>
    <hyperlink ref="G1" location="INDICE!A1" display="Índice" xr:uid="{467B5192-02AF-430B-890F-6BBD212892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INDICE</vt:lpstr>
      <vt:lpstr>PERFILAMIENTO A1</vt:lpstr>
      <vt:lpstr>MAPEO DE LA DECLARACIÓN A2</vt:lpstr>
      <vt:lpstr>INGRESOS A3</vt:lpstr>
      <vt:lpstr>COSTOS  GASTOS A4</vt:lpstr>
      <vt:lpstr>CONCILIACIÓN INGRESOS A5</vt:lpstr>
      <vt:lpstr>CONCILIACIÓN COSTOS Y GASTOS A6</vt:lpstr>
      <vt:lpstr>BENEFICIOS TRIBUTARIOS A7</vt:lpstr>
      <vt:lpstr>CRÉDITO TRIBUTARIO A8</vt:lpstr>
      <vt:lpstr>COMERCIO EXTERIOR A9</vt:lpstr>
      <vt:lpstr>INVENTARIOS A10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Alejandro Alarcon Ponce</dc:creator>
  <cp:lastModifiedBy>Robinson Alexander  Villacis Zurita</cp:lastModifiedBy>
  <dcterms:created xsi:type="dcterms:W3CDTF">2024-09-18T13:26:18Z</dcterms:created>
  <dcterms:modified xsi:type="dcterms:W3CDTF">2025-04-21T20:23:48Z</dcterms:modified>
</cp:coreProperties>
</file>